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Sheet3!$B$2:$P$196</definedName>
  </definedNames>
  <calcPr calcId="125725"/>
</workbook>
</file>

<file path=xl/calcChain.xml><?xml version="1.0" encoding="utf-8"?>
<calcChain xmlns="http://schemas.openxmlformats.org/spreadsheetml/2006/main">
  <c r="O10" i="2"/>
  <c r="O9"/>
  <c r="O8"/>
  <c r="O7"/>
  <c r="O6"/>
  <c r="O5"/>
  <c r="O4"/>
  <c r="O3"/>
  <c r="P11"/>
  <c r="P12" s="1"/>
  <c r="N11"/>
  <c r="N12" s="1"/>
  <c r="M11"/>
  <c r="M12" s="1"/>
  <c r="H22" l="1"/>
  <c r="G22"/>
  <c r="M22" s="1"/>
  <c r="F22"/>
  <c r="D22"/>
  <c r="C22"/>
  <c r="B22"/>
  <c r="J22" s="1"/>
  <c r="H21"/>
  <c r="G21"/>
  <c r="M21" s="1"/>
  <c r="F21"/>
  <c r="D21"/>
  <c r="C21"/>
  <c r="B21"/>
  <c r="J21" s="1"/>
  <c r="J10"/>
  <c r="J9"/>
  <c r="J8"/>
  <c r="J7"/>
  <c r="J6"/>
  <c r="J5"/>
  <c r="J4"/>
  <c r="J3"/>
  <c r="I10"/>
  <c r="K10" s="1"/>
  <c r="I9"/>
  <c r="K9" s="1"/>
  <c r="I8"/>
  <c r="K8" s="1"/>
  <c r="I7"/>
  <c r="K7" s="1"/>
  <c r="I6"/>
  <c r="K6" s="1"/>
  <c r="I5"/>
  <c r="K5" s="1"/>
  <c r="I4"/>
  <c r="K4" s="1"/>
  <c r="I3"/>
  <c r="K3" s="1"/>
  <c r="I2"/>
  <c r="E10"/>
  <c r="E9"/>
  <c r="E8"/>
  <c r="E7"/>
  <c r="E6"/>
  <c r="E5"/>
  <c r="E4"/>
  <c r="E3"/>
  <c r="E2"/>
  <c r="E11" s="1"/>
  <c r="H11"/>
  <c r="H17" s="1"/>
  <c r="G11"/>
  <c r="G17" s="1"/>
  <c r="F11"/>
  <c r="F17" s="1"/>
  <c r="D11"/>
  <c r="D17" s="1"/>
  <c r="C11"/>
  <c r="C17" s="1"/>
  <c r="B11"/>
  <c r="B17" s="1"/>
  <c r="M72" i="1"/>
  <c r="N72"/>
  <c r="O72"/>
  <c r="M73"/>
  <c r="N73"/>
  <c r="O73"/>
  <c r="M74"/>
  <c r="N74"/>
  <c r="O74"/>
  <c r="M75"/>
  <c r="N75"/>
  <c r="O75"/>
  <c r="M76"/>
  <c r="N76"/>
  <c r="O76"/>
  <c r="M77"/>
  <c r="N77"/>
  <c r="O77"/>
  <c r="M78"/>
  <c r="N78"/>
  <c r="O78"/>
  <c r="M79"/>
  <c r="N79"/>
  <c r="O79"/>
  <c r="M80"/>
  <c r="N80"/>
  <c r="O80"/>
  <c r="M81"/>
  <c r="N81"/>
  <c r="O81"/>
  <c r="M82"/>
  <c r="N82"/>
  <c r="O82"/>
  <c r="M83"/>
  <c r="N83"/>
  <c r="O83"/>
  <c r="M84"/>
  <c r="N84"/>
  <c r="O84"/>
  <c r="M85"/>
  <c r="N85"/>
  <c r="O85"/>
  <c r="M86"/>
  <c r="N86"/>
  <c r="O86"/>
  <c r="M87"/>
  <c r="N87"/>
  <c r="O87"/>
  <c r="M88"/>
  <c r="N88"/>
  <c r="O88"/>
  <c r="M89"/>
  <c r="N89"/>
  <c r="O89"/>
  <c r="M90"/>
  <c r="N90"/>
  <c r="O90"/>
  <c r="M71"/>
  <c r="N71"/>
  <c r="O71"/>
  <c r="M57"/>
  <c r="N57"/>
  <c r="O57"/>
  <c r="M58"/>
  <c r="N58"/>
  <c r="O58"/>
  <c r="M59"/>
  <c r="N59"/>
  <c r="O59"/>
  <c r="M60"/>
  <c r="N60"/>
  <c r="O60"/>
  <c r="M61"/>
  <c r="N61"/>
  <c r="O61"/>
  <c r="M62"/>
  <c r="N62"/>
  <c r="O62"/>
  <c r="M63"/>
  <c r="N63"/>
  <c r="O63"/>
  <c r="M64"/>
  <c r="N64"/>
  <c r="O64"/>
  <c r="M65"/>
  <c r="N65"/>
  <c r="O65"/>
  <c r="M66"/>
  <c r="N66"/>
  <c r="O66"/>
  <c r="M67"/>
  <c r="N67"/>
  <c r="O67"/>
  <c r="M68"/>
  <c r="N68"/>
  <c r="O68"/>
  <c r="M69"/>
  <c r="N69"/>
  <c r="O69"/>
  <c r="M70"/>
  <c r="N70"/>
  <c r="O7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N45"/>
  <c r="O45"/>
  <c r="M46"/>
  <c r="N46"/>
  <c r="O46"/>
  <c r="M47"/>
  <c r="N47"/>
  <c r="O47"/>
  <c r="M48"/>
  <c r="N48"/>
  <c r="O48"/>
  <c r="M49"/>
  <c r="N49"/>
  <c r="O49"/>
  <c r="M50"/>
  <c r="N50"/>
  <c r="O50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15"/>
  <c r="N15"/>
  <c r="O15"/>
  <c r="M16"/>
  <c r="N16"/>
  <c r="O16"/>
  <c r="M17"/>
  <c r="N17"/>
  <c r="O17"/>
  <c r="M18"/>
  <c r="N18"/>
  <c r="O18"/>
  <c r="M19"/>
  <c r="N19"/>
  <c r="O19"/>
  <c r="M8"/>
  <c r="N8"/>
  <c r="O8"/>
  <c r="M9"/>
  <c r="N9"/>
  <c r="O9"/>
  <c r="M10"/>
  <c r="N10"/>
  <c r="O10"/>
  <c r="M11"/>
  <c r="N11"/>
  <c r="O11"/>
  <c r="M12"/>
  <c r="N12"/>
  <c r="O12"/>
  <c r="M13"/>
  <c r="N13"/>
  <c r="O13"/>
  <c r="M14"/>
  <c r="N14"/>
  <c r="O14"/>
  <c r="M91"/>
  <c r="N91"/>
  <c r="O91"/>
  <c r="M92"/>
  <c r="N92"/>
  <c r="O92"/>
  <c r="M93"/>
  <c r="N93"/>
  <c r="O93"/>
  <c r="M94"/>
  <c r="N94"/>
  <c r="O94"/>
  <c r="M95"/>
  <c r="N95"/>
  <c r="O95"/>
  <c r="M96"/>
  <c r="N96"/>
  <c r="O96"/>
  <c r="M97"/>
  <c r="N97"/>
  <c r="O97"/>
  <c r="M98"/>
  <c r="N98"/>
  <c r="O98"/>
  <c r="M99"/>
  <c r="N99"/>
  <c r="O99"/>
  <c r="M100"/>
  <c r="N100"/>
  <c r="O100"/>
  <c r="M101"/>
  <c r="N101"/>
  <c r="O101"/>
  <c r="M102"/>
  <c r="N102"/>
  <c r="O102"/>
  <c r="M103"/>
  <c r="N103"/>
  <c r="O103"/>
  <c r="M104"/>
  <c r="N104"/>
  <c r="O104"/>
  <c r="M105"/>
  <c r="N105"/>
  <c r="O105"/>
  <c r="M106"/>
  <c r="N106"/>
  <c r="O106"/>
  <c r="M107"/>
  <c r="N107"/>
  <c r="O107"/>
  <c r="M108"/>
  <c r="N108"/>
  <c r="O108"/>
  <c r="M109"/>
  <c r="N109"/>
  <c r="O109"/>
  <c r="M110"/>
  <c r="N110"/>
  <c r="O110"/>
  <c r="M111"/>
  <c r="N111"/>
  <c r="O111"/>
  <c r="M112"/>
  <c r="N112"/>
  <c r="O112"/>
  <c r="M113"/>
  <c r="N113"/>
  <c r="O113"/>
  <c r="M114"/>
  <c r="N114"/>
  <c r="O114"/>
  <c r="M115"/>
  <c r="N115"/>
  <c r="O115"/>
  <c r="M116"/>
  <c r="N116"/>
  <c r="O116"/>
  <c r="M117"/>
  <c r="N117"/>
  <c r="O117"/>
  <c r="M118"/>
  <c r="N118"/>
  <c r="O118"/>
  <c r="M119"/>
  <c r="N119"/>
  <c r="O119"/>
  <c r="M120"/>
  <c r="N120"/>
  <c r="O120"/>
  <c r="M121"/>
  <c r="N121"/>
  <c r="O121"/>
  <c r="M122"/>
  <c r="N122"/>
  <c r="O122"/>
  <c r="M123"/>
  <c r="N123"/>
  <c r="O123"/>
  <c r="M124"/>
  <c r="N124"/>
  <c r="O124"/>
  <c r="M125"/>
  <c r="N125"/>
  <c r="O125"/>
  <c r="M126"/>
  <c r="N126"/>
  <c r="O126"/>
  <c r="M127"/>
  <c r="N127"/>
  <c r="O127"/>
  <c r="M128"/>
  <c r="N128"/>
  <c r="O128"/>
  <c r="M129"/>
  <c r="N129"/>
  <c r="O129"/>
  <c r="M130"/>
  <c r="N130"/>
  <c r="O130"/>
  <c r="M131"/>
  <c r="N131"/>
  <c r="O131"/>
  <c r="M132"/>
  <c r="N132"/>
  <c r="O132"/>
  <c r="M133"/>
  <c r="N133"/>
  <c r="O133"/>
  <c r="M134"/>
  <c r="N134"/>
  <c r="O134"/>
  <c r="M135"/>
  <c r="N135"/>
  <c r="O135"/>
  <c r="M136"/>
  <c r="N136"/>
  <c r="O136"/>
  <c r="M137"/>
  <c r="N137"/>
  <c r="O137"/>
  <c r="M138"/>
  <c r="N138"/>
  <c r="O138"/>
  <c r="M139"/>
  <c r="N139"/>
  <c r="O139"/>
  <c r="M140"/>
  <c r="N140"/>
  <c r="O140"/>
  <c r="M141"/>
  <c r="N141"/>
  <c r="O141"/>
  <c r="M142"/>
  <c r="N142"/>
  <c r="O142"/>
  <c r="M143"/>
  <c r="N143"/>
  <c r="O143"/>
  <c r="M144"/>
  <c r="N144"/>
  <c r="O144"/>
  <c r="M145"/>
  <c r="N145"/>
  <c r="O145"/>
  <c r="M146"/>
  <c r="N146"/>
  <c r="O146"/>
  <c r="M147"/>
  <c r="N147"/>
  <c r="O147"/>
  <c r="M148"/>
  <c r="N148"/>
  <c r="O148"/>
  <c r="M149"/>
  <c r="N149"/>
  <c r="O149"/>
  <c r="M150"/>
  <c r="N150"/>
  <c r="O150"/>
  <c r="M151"/>
  <c r="N151"/>
  <c r="O151"/>
  <c r="M152"/>
  <c r="N152"/>
  <c r="O152"/>
  <c r="M153"/>
  <c r="N153"/>
  <c r="O153"/>
  <c r="M154"/>
  <c r="N154"/>
  <c r="O154"/>
  <c r="M155"/>
  <c r="N155"/>
  <c r="O155"/>
  <c r="M156"/>
  <c r="N156"/>
  <c r="O156"/>
  <c r="M157"/>
  <c r="N157"/>
  <c r="O157"/>
  <c r="M158"/>
  <c r="N158"/>
  <c r="O158"/>
  <c r="M159"/>
  <c r="N159"/>
  <c r="O159"/>
  <c r="M160"/>
  <c r="N160"/>
  <c r="O160"/>
  <c r="M161"/>
  <c r="N161"/>
  <c r="O161"/>
  <c r="M162"/>
  <c r="N162"/>
  <c r="O162"/>
  <c r="M163"/>
  <c r="N163"/>
  <c r="O163"/>
  <c r="M164"/>
  <c r="N164"/>
  <c r="O164"/>
  <c r="M165"/>
  <c r="N165"/>
  <c r="O165"/>
  <c r="M166"/>
  <c r="N166"/>
  <c r="O166"/>
  <c r="M167"/>
  <c r="N167"/>
  <c r="O167"/>
  <c r="M168"/>
  <c r="N168"/>
  <c r="O168"/>
  <c r="M169"/>
  <c r="N169"/>
  <c r="O169"/>
  <c r="M170"/>
  <c r="N170"/>
  <c r="O170"/>
  <c r="M171"/>
  <c r="N171"/>
  <c r="O171"/>
  <c r="M172"/>
  <c r="N172"/>
  <c r="O172"/>
  <c r="M173"/>
  <c r="N173"/>
  <c r="O173"/>
  <c r="M174"/>
  <c r="N174"/>
  <c r="O174"/>
  <c r="M175"/>
  <c r="N175"/>
  <c r="O175"/>
  <c r="M176"/>
  <c r="N176"/>
  <c r="O176"/>
  <c r="M177"/>
  <c r="N177"/>
  <c r="O177"/>
  <c r="M178"/>
  <c r="N178"/>
  <c r="O178"/>
  <c r="M179"/>
  <c r="N179"/>
  <c r="O179"/>
  <c r="M180"/>
  <c r="N180"/>
  <c r="O180"/>
  <c r="M181"/>
  <c r="N181"/>
  <c r="O181"/>
  <c r="M182"/>
  <c r="N182"/>
  <c r="O182"/>
  <c r="M183"/>
  <c r="N183"/>
  <c r="O183"/>
  <c r="M184"/>
  <c r="N184"/>
  <c r="O184"/>
  <c r="M185"/>
  <c r="N185"/>
  <c r="O185"/>
  <c r="M186"/>
  <c r="N186"/>
  <c r="O186"/>
  <c r="M187"/>
  <c r="N187"/>
  <c r="O187"/>
  <c r="M188"/>
  <c r="N188"/>
  <c r="O188"/>
  <c r="M189"/>
  <c r="N189"/>
  <c r="O189"/>
  <c r="M190"/>
  <c r="N190"/>
  <c r="O190"/>
  <c r="M191"/>
  <c r="N191"/>
  <c r="O191"/>
  <c r="M192"/>
  <c r="N192"/>
  <c r="O192"/>
  <c r="M193"/>
  <c r="N193"/>
  <c r="O193"/>
  <c r="M194"/>
  <c r="N194"/>
  <c r="O194"/>
  <c r="M195"/>
  <c r="N195"/>
  <c r="O195"/>
  <c r="M196"/>
  <c r="N196"/>
  <c r="O196"/>
  <c r="M197"/>
  <c r="N197"/>
  <c r="O197"/>
  <c r="M198"/>
  <c r="N198"/>
  <c r="O198"/>
  <c r="M199"/>
  <c r="N199"/>
  <c r="O199"/>
  <c r="M200"/>
  <c r="N200"/>
  <c r="O200"/>
  <c r="M201"/>
  <c r="N201"/>
  <c r="O201"/>
  <c r="M202"/>
  <c r="N202"/>
  <c r="O202"/>
  <c r="M203"/>
  <c r="N203"/>
  <c r="O203"/>
  <c r="M204"/>
  <c r="N204"/>
  <c r="O204"/>
  <c r="M205"/>
  <c r="N205"/>
  <c r="O205"/>
  <c r="M206"/>
  <c r="N206"/>
  <c r="O206"/>
  <c r="M207"/>
  <c r="N207"/>
  <c r="O207"/>
  <c r="O7"/>
  <c r="N7"/>
  <c r="M7"/>
  <c r="R10" i="3"/>
  <c r="R3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4"/>
  <c r="P5"/>
  <c r="P6"/>
  <c r="P3"/>
  <c r="I11" i="2" l="1"/>
  <c r="K21"/>
  <c r="K22"/>
  <c r="B18"/>
  <c r="L3"/>
  <c r="L5"/>
  <c r="L7"/>
  <c r="L9"/>
  <c r="B23"/>
  <c r="D23"/>
  <c r="G23"/>
  <c r="L4"/>
  <c r="L6"/>
  <c r="L8"/>
  <c r="L10"/>
  <c r="C23"/>
  <c r="F23"/>
  <c r="H23"/>
  <c r="K11"/>
  <c r="G18"/>
  <c r="C18"/>
  <c r="F18"/>
  <c r="F13"/>
  <c r="H13"/>
  <c r="J11"/>
  <c r="L11" s="1"/>
  <c r="D13"/>
  <c r="J23" l="1"/>
  <c r="M23"/>
  <c r="K23"/>
  <c r="D14"/>
  <c r="D15" s="1"/>
  <c r="H14"/>
  <c r="J13"/>
  <c r="F14" l="1"/>
  <c r="J14" s="1"/>
  <c r="H15"/>
  <c r="F15" s="1"/>
  <c r="J15" s="1"/>
</calcChain>
</file>

<file path=xl/sharedStrings.xml><?xml version="1.0" encoding="utf-8"?>
<sst xmlns="http://schemas.openxmlformats.org/spreadsheetml/2006/main" count="438" uniqueCount="229">
  <si>
    <t>Wd Pct</t>
  </si>
  <si>
    <t>SumOfD</t>
  </si>
  <si>
    <t>SumOfR</t>
  </si>
  <si>
    <t>Wd</t>
  </si>
  <si>
    <t>Pct</t>
  </si>
  <si>
    <t>D 2004 Pres</t>
  </si>
  <si>
    <t>R 2004 Pres</t>
  </si>
  <si>
    <t>I 2004 Pres</t>
  </si>
  <si>
    <t>D 2008 Pres</t>
  </si>
  <si>
    <t>R 2008 Pres</t>
  </si>
  <si>
    <t>I 2008 Pres</t>
  </si>
  <si>
    <t>Inner City</t>
  </si>
  <si>
    <t>SE</t>
  </si>
  <si>
    <t>Highland/Perkins</t>
  </si>
  <si>
    <t>Choctaw</t>
  </si>
  <si>
    <t>Garden Dist</t>
  </si>
  <si>
    <t>Baker</t>
  </si>
  <si>
    <t>Zachary</t>
  </si>
  <si>
    <t>Central</t>
  </si>
  <si>
    <t>2008 Abs White</t>
  </si>
  <si>
    <t>2008 Abs Black</t>
  </si>
  <si>
    <t>2008 Abs Other</t>
  </si>
  <si>
    <t>2008 Abs In person</t>
  </si>
  <si>
    <t>2008 Abs Mail</t>
  </si>
  <si>
    <t>2008 Abs Dem</t>
  </si>
  <si>
    <t>2008 Abs Rep</t>
  </si>
  <si>
    <t>2008 Abs Ind</t>
  </si>
  <si>
    <t>2008 Abs %</t>
  </si>
  <si>
    <t>Absentee</t>
  </si>
  <si>
    <t>Provisional</t>
  </si>
  <si>
    <t>01 001</t>
  </si>
  <si>
    <t>01 003</t>
  </si>
  <si>
    <t>01 004</t>
  </si>
  <si>
    <t>01 006</t>
  </si>
  <si>
    <t>01 007</t>
  </si>
  <si>
    <t>01 008</t>
  </si>
  <si>
    <t>01 009</t>
  </si>
  <si>
    <t>01 013</t>
  </si>
  <si>
    <t>01 016</t>
  </si>
  <si>
    <t>01 017</t>
  </si>
  <si>
    <t>01 018</t>
  </si>
  <si>
    <t>01 019</t>
  </si>
  <si>
    <t>01 021</t>
  </si>
  <si>
    <t>01 022</t>
  </si>
  <si>
    <t>01 023</t>
  </si>
  <si>
    <t>01 024</t>
  </si>
  <si>
    <t>01 025</t>
  </si>
  <si>
    <t>01 026</t>
  </si>
  <si>
    <t>01 027</t>
  </si>
  <si>
    <t>01 028</t>
  </si>
  <si>
    <t>01 029</t>
  </si>
  <si>
    <t>01 030</t>
  </si>
  <si>
    <t>01 033</t>
  </si>
  <si>
    <t>01 035</t>
  </si>
  <si>
    <t>01 036</t>
  </si>
  <si>
    <t>01 039</t>
  </si>
  <si>
    <t>01 040</t>
  </si>
  <si>
    <t>01 043</t>
  </si>
  <si>
    <t>01 044</t>
  </si>
  <si>
    <t>01 045</t>
  </si>
  <si>
    <t>01 050</t>
  </si>
  <si>
    <t>01 051</t>
  </si>
  <si>
    <t>01 057</t>
  </si>
  <si>
    <t>01 059</t>
  </si>
  <si>
    <t>01 061</t>
  </si>
  <si>
    <t>01 062</t>
  </si>
  <si>
    <t>01 064</t>
  </si>
  <si>
    <t>01 065</t>
  </si>
  <si>
    <t>01 067</t>
  </si>
  <si>
    <t>01 068</t>
  </si>
  <si>
    <t>01 089</t>
  </si>
  <si>
    <t>01 093</t>
  </si>
  <si>
    <t>01 094</t>
  </si>
  <si>
    <t>01 097</t>
  </si>
  <si>
    <t>01 107</t>
  </si>
  <si>
    <t>02 003</t>
  </si>
  <si>
    <t>02 004</t>
  </si>
  <si>
    <t>02 005</t>
  </si>
  <si>
    <t>02 011</t>
  </si>
  <si>
    <t>02 015</t>
  </si>
  <si>
    <t>02 019</t>
  </si>
  <si>
    <t>02 020</t>
  </si>
  <si>
    <t>02 024</t>
  </si>
  <si>
    <t>02 026</t>
  </si>
  <si>
    <t>02 028</t>
  </si>
  <si>
    <t>02 031</t>
  </si>
  <si>
    <t>03 011</t>
  </si>
  <si>
    <t>03 022</t>
  </si>
  <si>
    <t>03 025</t>
  </si>
  <si>
    <t>03 037</t>
  </si>
  <si>
    <t>03 039</t>
  </si>
  <si>
    <t>03 042</t>
  </si>
  <si>
    <t>03 046</t>
  </si>
  <si>
    <t>03 051</t>
  </si>
  <si>
    <t>03 054</t>
  </si>
  <si>
    <t>01 088</t>
  </si>
  <si>
    <t>02 018</t>
  </si>
  <si>
    <t>03 049</t>
  </si>
  <si>
    <t>01 002</t>
  </si>
  <si>
    <t>01 005</t>
  </si>
  <si>
    <t>01 010</t>
  </si>
  <si>
    <t>01 012</t>
  </si>
  <si>
    <t>01 014</t>
  </si>
  <si>
    <t>01 015</t>
  </si>
  <si>
    <t>01 031</t>
  </si>
  <si>
    <t>01 032</t>
  </si>
  <si>
    <t>01 034</t>
  </si>
  <si>
    <t>01 037</t>
  </si>
  <si>
    <t>01 038</t>
  </si>
  <si>
    <t>01 041</t>
  </si>
  <si>
    <t>01 042</t>
  </si>
  <si>
    <t>01 046</t>
  </si>
  <si>
    <t>01 047</t>
  </si>
  <si>
    <t>01 048</t>
  </si>
  <si>
    <t>01 049</t>
  </si>
  <si>
    <t>01 052</t>
  </si>
  <si>
    <t>01 053</t>
  </si>
  <si>
    <t>01 054</t>
  </si>
  <si>
    <t>01 055</t>
  </si>
  <si>
    <t>01 056</t>
  </si>
  <si>
    <t>01 058</t>
  </si>
  <si>
    <t>01 060</t>
  </si>
  <si>
    <t>01 063</t>
  </si>
  <si>
    <t>01 066</t>
  </si>
  <si>
    <t>01 069</t>
  </si>
  <si>
    <t>01 070</t>
  </si>
  <si>
    <t>01 071</t>
  </si>
  <si>
    <t>01 072</t>
  </si>
  <si>
    <t>01 073</t>
  </si>
  <si>
    <t>01 074</t>
  </si>
  <si>
    <t>01 075</t>
  </si>
  <si>
    <t>01 077</t>
  </si>
  <si>
    <t>01 078</t>
  </si>
  <si>
    <t>01 080</t>
  </si>
  <si>
    <t>01 081</t>
  </si>
  <si>
    <t>01 082</t>
  </si>
  <si>
    <t>01 083</t>
  </si>
  <si>
    <t>01 084</t>
  </si>
  <si>
    <t>01 085</t>
  </si>
  <si>
    <t>01 086</t>
  </si>
  <si>
    <t>01 087</t>
  </si>
  <si>
    <t>01 090</t>
  </si>
  <si>
    <t>01 091</t>
  </si>
  <si>
    <t>01 092</t>
  </si>
  <si>
    <t>01 095</t>
  </si>
  <si>
    <t>01 098</t>
  </si>
  <si>
    <t>01 099</t>
  </si>
  <si>
    <t>01 100</t>
  </si>
  <si>
    <t>01 101</t>
  </si>
  <si>
    <t>01 102</t>
  </si>
  <si>
    <t>01 103</t>
  </si>
  <si>
    <t>01 104</t>
  </si>
  <si>
    <t>01 105</t>
  </si>
  <si>
    <t>02 001</t>
  </si>
  <si>
    <t>02 002</t>
  </si>
  <si>
    <t>02 006</t>
  </si>
  <si>
    <t>02 007</t>
  </si>
  <si>
    <t>02 008</t>
  </si>
  <si>
    <t>02 009</t>
  </si>
  <si>
    <t>02 010</t>
  </si>
  <si>
    <t>02 012</t>
  </si>
  <si>
    <t>02 013</t>
  </si>
  <si>
    <t>02 014</t>
  </si>
  <si>
    <t>02 016</t>
  </si>
  <si>
    <t>02 017</t>
  </si>
  <si>
    <t>02 021</t>
  </si>
  <si>
    <t>02 022</t>
  </si>
  <si>
    <t>02 023</t>
  </si>
  <si>
    <t>02 025</t>
  </si>
  <si>
    <t>02 027</t>
  </si>
  <si>
    <t>02 029</t>
  </si>
  <si>
    <t>02 030</t>
  </si>
  <si>
    <t>02 032</t>
  </si>
  <si>
    <t>03 001</t>
  </si>
  <si>
    <t>03 002</t>
  </si>
  <si>
    <t>03 003</t>
  </si>
  <si>
    <t>03 004</t>
  </si>
  <si>
    <t>03 005</t>
  </si>
  <si>
    <t>03 006</t>
  </si>
  <si>
    <t>03 007</t>
  </si>
  <si>
    <t>03 008</t>
  </si>
  <si>
    <t>03 009</t>
  </si>
  <si>
    <t>03 010</t>
  </si>
  <si>
    <t>03 012</t>
  </si>
  <si>
    <t>03 013</t>
  </si>
  <si>
    <t>03 014</t>
  </si>
  <si>
    <t>03 015</t>
  </si>
  <si>
    <t>03 016</t>
  </si>
  <si>
    <t>03 017</t>
  </si>
  <si>
    <t>03 018</t>
  </si>
  <si>
    <t>03 019</t>
  </si>
  <si>
    <t>03 020</t>
  </si>
  <si>
    <t>03 021</t>
  </si>
  <si>
    <t>03 023</t>
  </si>
  <si>
    <t>03 024</t>
  </si>
  <si>
    <t>03 026</t>
  </si>
  <si>
    <t>03 027</t>
  </si>
  <si>
    <t>03 028</t>
  </si>
  <si>
    <t>03 029</t>
  </si>
  <si>
    <t>03 030</t>
  </si>
  <si>
    <t>03 031</t>
  </si>
  <si>
    <t>03 032</t>
  </si>
  <si>
    <t>03 033</t>
  </si>
  <si>
    <t>03 034</t>
  </si>
  <si>
    <t>03 035</t>
  </si>
  <si>
    <t>03 036</t>
  </si>
  <si>
    <t>03 038</t>
  </si>
  <si>
    <t>03 040</t>
  </si>
  <si>
    <t>03 041</t>
  </si>
  <si>
    <t>03 043</t>
  </si>
  <si>
    <t>03 044</t>
  </si>
  <si>
    <t>03 045</t>
  </si>
  <si>
    <t>03 047</t>
  </si>
  <si>
    <t>03 048</t>
  </si>
  <si>
    <t>03 050</t>
  </si>
  <si>
    <t>03 052</t>
  </si>
  <si>
    <t>03 053</t>
  </si>
  <si>
    <t>03 055</t>
  </si>
  <si>
    <t>SumOfO</t>
  </si>
  <si>
    <t>dem</t>
  </si>
  <si>
    <t>swing</t>
  </si>
  <si>
    <t>rep</t>
  </si>
  <si>
    <t>ABS</t>
  </si>
  <si>
    <t>Area</t>
  </si>
  <si>
    <t>2008 early vote</t>
  </si>
  <si>
    <t>2008 tot with early vote</t>
  </si>
  <si>
    <t>2008 Early Vote %</t>
  </si>
  <si>
    <t>2004 vote total</t>
  </si>
  <si>
    <t>2008 vote total before early vote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</si>
</sst>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0" fontId="3" fillId="0" borderId="0" xfId="3"/>
    <xf numFmtId="0" fontId="2" fillId="0" borderId="2" xfId="4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 wrapText="1"/>
    </xf>
    <xf numFmtId="164" fontId="0" fillId="0" borderId="0" xfId="2" applyNumberFormat="1" applyFont="1"/>
    <xf numFmtId="0" fontId="2" fillId="0" borderId="2" xfId="5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center" wrapText="1"/>
    </xf>
    <xf numFmtId="0" fontId="3" fillId="0" borderId="0" xfId="5" applyAlignment="1">
      <alignment wrapText="1"/>
    </xf>
    <xf numFmtId="0" fontId="0" fillId="3" borderId="0" xfId="0" applyFill="1"/>
    <xf numFmtId="164" fontId="0" fillId="3" borderId="0" xfId="2" applyNumberFormat="1" applyFont="1" applyFill="1"/>
    <xf numFmtId="0" fontId="2" fillId="3" borderId="2" xfId="3" applyFont="1" applyFill="1" applyBorder="1" applyAlignment="1">
      <alignment horizontal="right" wrapText="1"/>
    </xf>
    <xf numFmtId="0" fontId="2" fillId="2" borderId="3" xfId="3" applyFont="1" applyFill="1" applyBorder="1" applyAlignment="1">
      <alignment horizontal="center" wrapText="1"/>
    </xf>
    <xf numFmtId="0" fontId="2" fillId="0" borderId="3" xfId="3" applyFont="1" applyFill="1" applyBorder="1" applyAlignment="1">
      <alignment horizontal="right" wrapText="1"/>
    </xf>
    <xf numFmtId="0" fontId="4" fillId="0" borderId="3" xfId="0" applyFont="1" applyBorder="1"/>
    <xf numFmtId="0" fontId="2" fillId="0" borderId="4" xfId="3" applyFont="1" applyFill="1" applyBorder="1" applyAlignment="1">
      <alignment wrapText="1"/>
    </xf>
    <xf numFmtId="9" fontId="2" fillId="0" borderId="2" xfId="2" applyFont="1" applyFill="1" applyBorder="1" applyAlignment="1">
      <alignment horizontal="right" wrapText="1"/>
    </xf>
    <xf numFmtId="0" fontId="0" fillId="0" borderId="0" xfId="0" applyFill="1"/>
    <xf numFmtId="0" fontId="2" fillId="0" borderId="0" xfId="3" applyFont="1" applyFill="1" applyBorder="1" applyAlignment="1">
      <alignment horizontal="left"/>
    </xf>
    <xf numFmtId="0" fontId="0" fillId="0" borderId="3" xfId="0" applyBorder="1"/>
    <xf numFmtId="165" fontId="0" fillId="0" borderId="3" xfId="1" applyNumberFormat="1" applyFont="1" applyBorder="1"/>
    <xf numFmtId="0" fontId="2" fillId="2" borderId="5" xfId="4" applyFont="1" applyFill="1" applyBorder="1" applyAlignment="1">
      <alignment horizontal="center" wrapText="1"/>
    </xf>
    <xf numFmtId="0" fontId="2" fillId="0" borderId="6" xfId="4" applyFont="1" applyFill="1" applyBorder="1" applyAlignment="1">
      <alignment horizontal="right" wrapText="1"/>
    </xf>
    <xf numFmtId="164" fontId="0" fillId="3" borderId="3" xfId="2" applyNumberFormat="1" applyFont="1" applyFill="1" applyBorder="1"/>
    <xf numFmtId="164" fontId="0" fillId="0" borderId="3" xfId="2" applyNumberFormat="1" applyFont="1" applyFill="1" applyBorder="1"/>
    <xf numFmtId="164" fontId="5" fillId="0" borderId="3" xfId="2" applyNumberFormat="1" applyFont="1" applyFill="1" applyBorder="1"/>
    <xf numFmtId="0" fontId="0" fillId="4" borderId="3" xfId="0" applyFill="1" applyBorder="1"/>
    <xf numFmtId="165" fontId="0" fillId="4" borderId="3" xfId="1" applyNumberFormat="1" applyFont="1" applyFill="1" applyBorder="1"/>
    <xf numFmtId="0" fontId="4" fillId="4" borderId="3" xfId="0" applyFont="1" applyFill="1" applyBorder="1"/>
  </cellXfs>
  <cellStyles count="6">
    <cellStyle name="Comma" xfId="1" builtinId="3"/>
    <cellStyle name="Normal" xfId="0" builtinId="0"/>
    <cellStyle name="Normal_Sheet1" xfId="3"/>
    <cellStyle name="Normal_Sheet2" xfId="4"/>
    <cellStyle name="Normal_Sheet3" xfId="5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6:O207"/>
  <sheetViews>
    <sheetView workbookViewId="0">
      <selection activeCell="F64" sqref="F64"/>
    </sheetView>
  </sheetViews>
  <sheetFormatPr defaultRowHeight="15"/>
  <sheetData>
    <row r="6" spans="2:15">
      <c r="B6" s="1" t="s">
        <v>3</v>
      </c>
      <c r="C6" s="1" t="s">
        <v>4</v>
      </c>
      <c r="D6" s="1" t="s">
        <v>8</v>
      </c>
      <c r="E6" s="1" t="s">
        <v>9</v>
      </c>
      <c r="F6" s="1" t="s">
        <v>10</v>
      </c>
      <c r="H6" s="1" t="s">
        <v>0</v>
      </c>
      <c r="I6" s="1" t="s">
        <v>1</v>
      </c>
      <c r="J6" s="1" t="s">
        <v>2</v>
      </c>
      <c r="K6" s="1" t="s">
        <v>218</v>
      </c>
    </row>
    <row r="7" spans="2:15">
      <c r="B7" s="3">
        <v>1</v>
      </c>
      <c r="C7" s="3">
        <v>1</v>
      </c>
      <c r="D7" s="3">
        <v>293</v>
      </c>
      <c r="E7" s="3">
        <v>160</v>
      </c>
      <c r="F7" s="3">
        <v>14</v>
      </c>
      <c r="H7" s="2" t="s">
        <v>30</v>
      </c>
      <c r="I7" s="3">
        <v>293</v>
      </c>
      <c r="J7" s="3">
        <v>160</v>
      </c>
      <c r="K7" s="3">
        <v>14</v>
      </c>
      <c r="M7">
        <f>I7-D7</f>
        <v>0</v>
      </c>
      <c r="N7">
        <f>J7-E7</f>
        <v>0</v>
      </c>
      <c r="O7">
        <f>K7-F7</f>
        <v>0</v>
      </c>
    </row>
    <row r="8" spans="2:15">
      <c r="B8" s="3">
        <v>1</v>
      </c>
      <c r="C8" s="3">
        <v>2</v>
      </c>
      <c r="D8" s="3">
        <v>749</v>
      </c>
      <c r="E8" s="3">
        <v>18</v>
      </c>
      <c r="F8" s="3">
        <v>3</v>
      </c>
      <c r="H8" s="2" t="s">
        <v>98</v>
      </c>
      <c r="I8" s="3">
        <v>749</v>
      </c>
      <c r="J8" s="3">
        <v>18</v>
      </c>
      <c r="K8" s="3">
        <v>3</v>
      </c>
      <c r="M8">
        <f t="shared" ref="M8:M14" si="0">I8-D8</f>
        <v>0</v>
      </c>
      <c r="N8">
        <f t="shared" ref="N8:N14" si="1">J8-E8</f>
        <v>0</v>
      </c>
      <c r="O8">
        <f t="shared" ref="O8:O14" si="2">K8-F8</f>
        <v>0</v>
      </c>
    </row>
    <row r="9" spans="2:15">
      <c r="B9" s="3">
        <v>1</v>
      </c>
      <c r="C9" s="3">
        <v>3</v>
      </c>
      <c r="D9" s="3">
        <v>289</v>
      </c>
      <c r="E9" s="3">
        <v>26</v>
      </c>
      <c r="F9" s="3">
        <v>3</v>
      </c>
      <c r="H9" s="2" t="s">
        <v>31</v>
      </c>
      <c r="I9" s="3">
        <v>289</v>
      </c>
      <c r="J9" s="3">
        <v>26</v>
      </c>
      <c r="K9" s="3">
        <v>3</v>
      </c>
      <c r="M9">
        <f t="shared" si="0"/>
        <v>0</v>
      </c>
      <c r="N9">
        <f t="shared" si="1"/>
        <v>0</v>
      </c>
      <c r="O9">
        <f t="shared" si="2"/>
        <v>0</v>
      </c>
    </row>
    <row r="10" spans="2:15">
      <c r="B10" s="3">
        <v>1</v>
      </c>
      <c r="C10" s="3">
        <v>4</v>
      </c>
      <c r="D10" s="3">
        <v>303</v>
      </c>
      <c r="E10" s="3">
        <v>9</v>
      </c>
      <c r="F10" s="3">
        <v>2</v>
      </c>
      <c r="H10" s="2" t="s">
        <v>32</v>
      </c>
      <c r="I10" s="3">
        <v>303</v>
      </c>
      <c r="J10" s="3">
        <v>9</v>
      </c>
      <c r="K10" s="3">
        <v>2</v>
      </c>
      <c r="M10">
        <f t="shared" si="0"/>
        <v>0</v>
      </c>
      <c r="N10">
        <f t="shared" si="1"/>
        <v>0</v>
      </c>
      <c r="O10">
        <f t="shared" si="2"/>
        <v>0</v>
      </c>
    </row>
    <row r="11" spans="2:15">
      <c r="B11" s="3">
        <v>1</v>
      </c>
      <c r="C11" s="3">
        <v>5</v>
      </c>
      <c r="D11" s="3">
        <v>635</v>
      </c>
      <c r="E11" s="3">
        <v>45</v>
      </c>
      <c r="F11" s="3">
        <v>9</v>
      </c>
      <c r="H11" s="2" t="s">
        <v>99</v>
      </c>
      <c r="I11" s="3">
        <v>635</v>
      </c>
      <c r="J11" s="3">
        <v>45</v>
      </c>
      <c r="K11" s="3">
        <v>9</v>
      </c>
      <c r="M11">
        <f t="shared" si="0"/>
        <v>0</v>
      </c>
      <c r="N11">
        <f t="shared" si="1"/>
        <v>0</v>
      </c>
      <c r="O11">
        <f t="shared" si="2"/>
        <v>0</v>
      </c>
    </row>
    <row r="12" spans="2:15">
      <c r="B12" s="3">
        <v>1</v>
      </c>
      <c r="C12" s="3">
        <v>6</v>
      </c>
      <c r="D12" s="3">
        <v>328</v>
      </c>
      <c r="E12" s="3">
        <v>16</v>
      </c>
      <c r="F12" s="3">
        <v>0</v>
      </c>
      <c r="H12" s="2" t="s">
        <v>33</v>
      </c>
      <c r="I12" s="3">
        <v>328</v>
      </c>
      <c r="J12" s="3">
        <v>16</v>
      </c>
      <c r="K12" s="3">
        <v>0</v>
      </c>
      <c r="M12">
        <f t="shared" si="0"/>
        <v>0</v>
      </c>
      <c r="N12">
        <f t="shared" si="1"/>
        <v>0</v>
      </c>
      <c r="O12">
        <f t="shared" si="2"/>
        <v>0</v>
      </c>
    </row>
    <row r="13" spans="2:15">
      <c r="B13" s="3">
        <v>1</v>
      </c>
      <c r="C13" s="3">
        <v>7</v>
      </c>
      <c r="D13" s="3">
        <v>252</v>
      </c>
      <c r="E13" s="3">
        <v>251</v>
      </c>
      <c r="F13" s="3">
        <v>14</v>
      </c>
      <c r="H13" s="2" t="s">
        <v>34</v>
      </c>
      <c r="I13" s="3">
        <v>252</v>
      </c>
      <c r="J13" s="3">
        <v>251</v>
      </c>
      <c r="K13" s="3">
        <v>14</v>
      </c>
      <c r="M13">
        <f t="shared" si="0"/>
        <v>0</v>
      </c>
      <c r="N13">
        <f t="shared" si="1"/>
        <v>0</v>
      </c>
      <c r="O13">
        <f t="shared" si="2"/>
        <v>0</v>
      </c>
    </row>
    <row r="14" spans="2:15">
      <c r="B14" s="3">
        <v>1</v>
      </c>
      <c r="C14" s="3">
        <v>8</v>
      </c>
      <c r="D14" s="3">
        <v>204</v>
      </c>
      <c r="E14" s="3">
        <v>240</v>
      </c>
      <c r="F14" s="3">
        <v>12</v>
      </c>
      <c r="H14" s="2" t="s">
        <v>35</v>
      </c>
      <c r="I14" s="3">
        <v>204</v>
      </c>
      <c r="J14" s="3">
        <v>240</v>
      </c>
      <c r="K14" s="3">
        <v>12</v>
      </c>
      <c r="M14">
        <f t="shared" si="0"/>
        <v>0</v>
      </c>
      <c r="N14">
        <f t="shared" si="1"/>
        <v>0</v>
      </c>
      <c r="O14">
        <f t="shared" si="2"/>
        <v>0</v>
      </c>
    </row>
    <row r="15" spans="2:15">
      <c r="B15" s="3">
        <v>1</v>
      </c>
      <c r="C15" s="3">
        <v>9</v>
      </c>
      <c r="D15" s="3">
        <v>279</v>
      </c>
      <c r="E15" s="3">
        <v>497</v>
      </c>
      <c r="F15" s="3">
        <v>11</v>
      </c>
      <c r="H15" s="2" t="s">
        <v>36</v>
      </c>
      <c r="I15" s="3">
        <v>279</v>
      </c>
      <c r="J15" s="3">
        <v>497</v>
      </c>
      <c r="K15" s="3">
        <v>11</v>
      </c>
      <c r="M15">
        <f t="shared" ref="M15:M19" si="3">I15-D15</f>
        <v>0</v>
      </c>
      <c r="N15">
        <f t="shared" ref="N15:N19" si="4">J15-E15</f>
        <v>0</v>
      </c>
      <c r="O15">
        <f t="shared" ref="O15:O19" si="5">K15-F15</f>
        <v>0</v>
      </c>
    </row>
    <row r="16" spans="2:15">
      <c r="B16" s="3">
        <v>1</v>
      </c>
      <c r="C16" s="3">
        <v>10</v>
      </c>
      <c r="D16" s="3">
        <v>653</v>
      </c>
      <c r="E16" s="3">
        <v>6</v>
      </c>
      <c r="F16" s="3">
        <v>4</v>
      </c>
      <c r="H16" s="2" t="s">
        <v>100</v>
      </c>
      <c r="I16" s="3">
        <v>653</v>
      </c>
      <c r="J16" s="3">
        <v>6</v>
      </c>
      <c r="K16" s="3">
        <v>4</v>
      </c>
      <c r="M16">
        <f t="shared" si="3"/>
        <v>0</v>
      </c>
      <c r="N16">
        <f t="shared" si="4"/>
        <v>0</v>
      </c>
      <c r="O16">
        <f t="shared" si="5"/>
        <v>0</v>
      </c>
    </row>
    <row r="17" spans="2:15">
      <c r="B17" s="3">
        <v>1</v>
      </c>
      <c r="C17" s="3">
        <v>11</v>
      </c>
      <c r="D17" s="4"/>
      <c r="E17" s="4"/>
      <c r="F17" s="4"/>
      <c r="M17">
        <f t="shared" si="3"/>
        <v>0</v>
      </c>
      <c r="N17">
        <f t="shared" si="4"/>
        <v>0</v>
      </c>
      <c r="O17">
        <f t="shared" si="5"/>
        <v>0</v>
      </c>
    </row>
    <row r="18" spans="2:15">
      <c r="B18" s="3">
        <v>1</v>
      </c>
      <c r="C18" s="3">
        <v>12</v>
      </c>
      <c r="D18" s="3">
        <v>198</v>
      </c>
      <c r="E18" s="3">
        <v>564</v>
      </c>
      <c r="F18" s="3">
        <v>24</v>
      </c>
      <c r="H18" s="2" t="s">
        <v>101</v>
      </c>
      <c r="I18" s="3">
        <v>198</v>
      </c>
      <c r="J18" s="3">
        <v>564</v>
      </c>
      <c r="K18" s="3">
        <v>24</v>
      </c>
      <c r="M18">
        <f t="shared" si="3"/>
        <v>0</v>
      </c>
      <c r="N18">
        <f t="shared" si="4"/>
        <v>0</v>
      </c>
      <c r="O18">
        <f t="shared" si="5"/>
        <v>0</v>
      </c>
    </row>
    <row r="19" spans="2:15">
      <c r="B19" s="3">
        <v>1</v>
      </c>
      <c r="C19" s="3">
        <v>13</v>
      </c>
      <c r="D19" s="3">
        <v>187</v>
      </c>
      <c r="E19" s="3">
        <v>19</v>
      </c>
      <c r="F19" s="3">
        <v>2</v>
      </c>
      <c r="H19" s="2" t="s">
        <v>37</v>
      </c>
      <c r="I19" s="3">
        <v>187</v>
      </c>
      <c r="J19" s="3">
        <v>19</v>
      </c>
      <c r="K19" s="3">
        <v>2</v>
      </c>
      <c r="M19">
        <f t="shared" si="3"/>
        <v>0</v>
      </c>
      <c r="N19">
        <f t="shared" si="4"/>
        <v>0</v>
      </c>
      <c r="O19">
        <f t="shared" si="5"/>
        <v>0</v>
      </c>
    </row>
    <row r="20" spans="2:15">
      <c r="B20" s="3">
        <v>1</v>
      </c>
      <c r="C20" s="3">
        <v>14</v>
      </c>
      <c r="D20" s="3">
        <v>933</v>
      </c>
      <c r="E20" s="3">
        <v>6</v>
      </c>
      <c r="F20" s="3">
        <v>4</v>
      </c>
      <c r="H20" s="2" t="s">
        <v>102</v>
      </c>
      <c r="I20" s="3">
        <v>933</v>
      </c>
      <c r="J20" s="3">
        <v>6</v>
      </c>
      <c r="K20" s="3">
        <v>4</v>
      </c>
      <c r="M20">
        <f t="shared" ref="M20:M37" si="6">I20-D20</f>
        <v>0</v>
      </c>
      <c r="N20">
        <f t="shared" ref="N20:N37" si="7">J20-E20</f>
        <v>0</v>
      </c>
      <c r="O20">
        <f t="shared" ref="O20:O37" si="8">K20-F20</f>
        <v>0</v>
      </c>
    </row>
    <row r="21" spans="2:15">
      <c r="B21" s="3">
        <v>1</v>
      </c>
      <c r="C21" s="3">
        <v>15</v>
      </c>
      <c r="D21" s="3">
        <v>986</v>
      </c>
      <c r="E21" s="3">
        <v>8</v>
      </c>
      <c r="F21" s="3">
        <v>6</v>
      </c>
      <c r="H21" s="2" t="s">
        <v>103</v>
      </c>
      <c r="I21" s="3">
        <v>986</v>
      </c>
      <c r="J21" s="3">
        <v>8</v>
      </c>
      <c r="K21" s="3">
        <v>6</v>
      </c>
      <c r="M21">
        <f t="shared" si="6"/>
        <v>0</v>
      </c>
      <c r="N21">
        <f t="shared" si="7"/>
        <v>0</v>
      </c>
      <c r="O21">
        <f t="shared" si="8"/>
        <v>0</v>
      </c>
    </row>
    <row r="22" spans="2:15">
      <c r="B22" s="3">
        <v>1</v>
      </c>
      <c r="C22" s="3">
        <v>16</v>
      </c>
      <c r="D22" s="3">
        <v>581</v>
      </c>
      <c r="E22" s="3">
        <v>8</v>
      </c>
      <c r="F22" s="3">
        <v>2</v>
      </c>
      <c r="H22" s="2" t="s">
        <v>38</v>
      </c>
      <c r="I22" s="3">
        <v>581</v>
      </c>
      <c r="J22" s="3">
        <v>8</v>
      </c>
      <c r="K22" s="3">
        <v>2</v>
      </c>
      <c r="M22">
        <f t="shared" si="6"/>
        <v>0</v>
      </c>
      <c r="N22">
        <f t="shared" si="7"/>
        <v>0</v>
      </c>
      <c r="O22">
        <f t="shared" si="8"/>
        <v>0</v>
      </c>
    </row>
    <row r="23" spans="2:15">
      <c r="B23" s="3">
        <v>1</v>
      </c>
      <c r="C23" s="3">
        <v>17</v>
      </c>
      <c r="D23" s="3">
        <v>238</v>
      </c>
      <c r="E23" s="3">
        <v>21</v>
      </c>
      <c r="F23" s="3">
        <v>1</v>
      </c>
      <c r="H23" s="2" t="s">
        <v>39</v>
      </c>
      <c r="I23" s="3">
        <v>238</v>
      </c>
      <c r="J23" s="3">
        <v>21</v>
      </c>
      <c r="K23" s="3">
        <v>1</v>
      </c>
      <c r="M23">
        <f t="shared" si="6"/>
        <v>0</v>
      </c>
      <c r="N23">
        <f t="shared" si="7"/>
        <v>0</v>
      </c>
      <c r="O23">
        <f t="shared" si="8"/>
        <v>0</v>
      </c>
    </row>
    <row r="24" spans="2:15">
      <c r="B24" s="3">
        <v>1</v>
      </c>
      <c r="C24" s="3">
        <v>18</v>
      </c>
      <c r="D24" s="3">
        <v>290</v>
      </c>
      <c r="E24" s="3">
        <v>11</v>
      </c>
      <c r="F24" s="3">
        <v>3</v>
      </c>
      <c r="H24" s="2" t="s">
        <v>40</v>
      </c>
      <c r="I24" s="3">
        <v>290</v>
      </c>
      <c r="J24" s="3">
        <v>11</v>
      </c>
      <c r="K24" s="3">
        <v>3</v>
      </c>
      <c r="M24">
        <f t="shared" si="6"/>
        <v>0</v>
      </c>
      <c r="N24">
        <f t="shared" si="7"/>
        <v>0</v>
      </c>
      <c r="O24">
        <f t="shared" si="8"/>
        <v>0</v>
      </c>
    </row>
    <row r="25" spans="2:15">
      <c r="B25" s="3">
        <v>1</v>
      </c>
      <c r="C25" s="3">
        <v>19</v>
      </c>
      <c r="D25" s="3">
        <v>360</v>
      </c>
      <c r="E25" s="3">
        <v>7</v>
      </c>
      <c r="F25" s="3">
        <v>4</v>
      </c>
      <c r="H25" s="2" t="s">
        <v>41</v>
      </c>
      <c r="I25" s="3">
        <v>360</v>
      </c>
      <c r="J25" s="3">
        <v>7</v>
      </c>
      <c r="K25" s="3">
        <v>4</v>
      </c>
      <c r="M25">
        <f t="shared" si="6"/>
        <v>0</v>
      </c>
      <c r="N25">
        <f t="shared" si="7"/>
        <v>0</v>
      </c>
      <c r="O25">
        <f t="shared" si="8"/>
        <v>0</v>
      </c>
    </row>
    <row r="26" spans="2:15">
      <c r="B26" s="3">
        <v>1</v>
      </c>
      <c r="C26" s="3">
        <v>20</v>
      </c>
      <c r="D26" s="4"/>
      <c r="E26" s="4"/>
      <c r="F26" s="4"/>
      <c r="M26">
        <f t="shared" si="6"/>
        <v>0</v>
      </c>
      <c r="N26">
        <f t="shared" si="7"/>
        <v>0</v>
      </c>
      <c r="O26">
        <f t="shared" si="8"/>
        <v>0</v>
      </c>
    </row>
    <row r="27" spans="2:15">
      <c r="B27" s="3">
        <v>1</v>
      </c>
      <c r="C27" s="3">
        <v>21</v>
      </c>
      <c r="D27" s="3">
        <v>340</v>
      </c>
      <c r="E27" s="3">
        <v>7</v>
      </c>
      <c r="F27" s="3">
        <v>0</v>
      </c>
      <c r="H27" s="2" t="s">
        <v>42</v>
      </c>
      <c r="I27" s="3">
        <v>340</v>
      </c>
      <c r="J27" s="3">
        <v>7</v>
      </c>
      <c r="K27" s="3">
        <v>0</v>
      </c>
      <c r="M27">
        <f t="shared" si="6"/>
        <v>0</v>
      </c>
      <c r="N27">
        <f t="shared" si="7"/>
        <v>0</v>
      </c>
      <c r="O27">
        <f t="shared" si="8"/>
        <v>0</v>
      </c>
    </row>
    <row r="28" spans="2:15">
      <c r="B28" s="3">
        <v>1</v>
      </c>
      <c r="C28" s="3">
        <v>22</v>
      </c>
      <c r="D28" s="3">
        <v>293</v>
      </c>
      <c r="E28" s="3">
        <v>19</v>
      </c>
      <c r="F28" s="3">
        <v>2</v>
      </c>
      <c r="H28" s="2" t="s">
        <v>43</v>
      </c>
      <c r="I28" s="3">
        <v>293</v>
      </c>
      <c r="J28" s="3">
        <v>19</v>
      </c>
      <c r="K28" s="3">
        <v>2</v>
      </c>
      <c r="M28">
        <f t="shared" si="6"/>
        <v>0</v>
      </c>
      <c r="N28">
        <f t="shared" si="7"/>
        <v>0</v>
      </c>
      <c r="O28">
        <f t="shared" si="8"/>
        <v>0</v>
      </c>
    </row>
    <row r="29" spans="2:15">
      <c r="B29" s="3">
        <v>1</v>
      </c>
      <c r="C29" s="3">
        <v>23</v>
      </c>
      <c r="D29" s="3">
        <v>552</v>
      </c>
      <c r="E29" s="3">
        <v>24</v>
      </c>
      <c r="F29" s="3">
        <v>4</v>
      </c>
      <c r="H29" s="2" t="s">
        <v>44</v>
      </c>
      <c r="I29" s="3">
        <v>552</v>
      </c>
      <c r="J29" s="3">
        <v>24</v>
      </c>
      <c r="K29" s="3">
        <v>4</v>
      </c>
      <c r="M29">
        <f t="shared" si="6"/>
        <v>0</v>
      </c>
      <c r="N29">
        <f t="shared" si="7"/>
        <v>0</v>
      </c>
      <c r="O29">
        <f t="shared" si="8"/>
        <v>0</v>
      </c>
    </row>
    <row r="30" spans="2:15">
      <c r="B30" s="3">
        <v>1</v>
      </c>
      <c r="C30" s="3">
        <v>24</v>
      </c>
      <c r="D30" s="3">
        <v>557</v>
      </c>
      <c r="E30" s="3">
        <v>40</v>
      </c>
      <c r="F30" s="3">
        <v>7</v>
      </c>
      <c r="H30" s="2" t="s">
        <v>45</v>
      </c>
      <c r="I30" s="3">
        <v>557</v>
      </c>
      <c r="J30" s="3">
        <v>40</v>
      </c>
      <c r="K30" s="3">
        <v>7</v>
      </c>
      <c r="M30">
        <f t="shared" si="6"/>
        <v>0</v>
      </c>
      <c r="N30">
        <f t="shared" si="7"/>
        <v>0</v>
      </c>
      <c r="O30">
        <f t="shared" si="8"/>
        <v>0</v>
      </c>
    </row>
    <row r="31" spans="2:15">
      <c r="B31" s="3">
        <v>1</v>
      </c>
      <c r="C31" s="3">
        <v>25</v>
      </c>
      <c r="D31" s="3">
        <v>655</v>
      </c>
      <c r="E31" s="3">
        <v>38</v>
      </c>
      <c r="F31" s="3">
        <v>3</v>
      </c>
      <c r="H31" s="2" t="s">
        <v>46</v>
      </c>
      <c r="I31" s="3">
        <v>655</v>
      </c>
      <c r="J31" s="3">
        <v>38</v>
      </c>
      <c r="K31" s="3">
        <v>3</v>
      </c>
      <c r="M31">
        <f t="shared" si="6"/>
        <v>0</v>
      </c>
      <c r="N31">
        <f t="shared" si="7"/>
        <v>0</v>
      </c>
      <c r="O31">
        <f t="shared" si="8"/>
        <v>0</v>
      </c>
    </row>
    <row r="32" spans="2:15">
      <c r="B32" s="3">
        <v>1</v>
      </c>
      <c r="C32" s="3">
        <v>26</v>
      </c>
      <c r="D32" s="3">
        <v>448</v>
      </c>
      <c r="E32" s="3">
        <v>36</v>
      </c>
      <c r="F32" s="3">
        <v>5</v>
      </c>
      <c r="H32" s="2" t="s">
        <v>47</v>
      </c>
      <c r="I32" s="3">
        <v>448</v>
      </c>
      <c r="J32" s="3">
        <v>36</v>
      </c>
      <c r="K32" s="3">
        <v>5</v>
      </c>
      <c r="M32">
        <f t="shared" si="6"/>
        <v>0</v>
      </c>
      <c r="N32">
        <f t="shared" si="7"/>
        <v>0</v>
      </c>
      <c r="O32">
        <f t="shared" si="8"/>
        <v>0</v>
      </c>
    </row>
    <row r="33" spans="2:15">
      <c r="B33" s="3">
        <v>1</v>
      </c>
      <c r="C33" s="3">
        <v>27</v>
      </c>
      <c r="D33" s="3">
        <v>741</v>
      </c>
      <c r="E33" s="3">
        <v>10</v>
      </c>
      <c r="F33" s="3">
        <v>1</v>
      </c>
      <c r="H33" s="2" t="s">
        <v>48</v>
      </c>
      <c r="I33" s="3">
        <v>741</v>
      </c>
      <c r="J33" s="3">
        <v>10</v>
      </c>
      <c r="K33" s="3">
        <v>1</v>
      </c>
      <c r="M33">
        <f t="shared" si="6"/>
        <v>0</v>
      </c>
      <c r="N33">
        <f t="shared" si="7"/>
        <v>0</v>
      </c>
      <c r="O33">
        <f t="shared" si="8"/>
        <v>0</v>
      </c>
    </row>
    <row r="34" spans="2:15">
      <c r="B34" s="3">
        <v>1</v>
      </c>
      <c r="C34" s="3">
        <v>28</v>
      </c>
      <c r="D34" s="3">
        <v>614</v>
      </c>
      <c r="E34" s="3">
        <v>22</v>
      </c>
      <c r="F34" s="3">
        <v>9</v>
      </c>
      <c r="H34" s="2" t="s">
        <v>49</v>
      </c>
      <c r="I34" s="3">
        <v>614</v>
      </c>
      <c r="J34" s="3">
        <v>22</v>
      </c>
      <c r="K34" s="3">
        <v>9</v>
      </c>
      <c r="M34">
        <f t="shared" si="6"/>
        <v>0</v>
      </c>
      <c r="N34">
        <f t="shared" si="7"/>
        <v>0</v>
      </c>
      <c r="O34">
        <f t="shared" si="8"/>
        <v>0</v>
      </c>
    </row>
    <row r="35" spans="2:15">
      <c r="B35" s="3">
        <v>1</v>
      </c>
      <c r="C35" s="3">
        <v>29</v>
      </c>
      <c r="D35" s="3">
        <v>634</v>
      </c>
      <c r="E35" s="3">
        <v>27</v>
      </c>
      <c r="F35" s="3">
        <v>3</v>
      </c>
      <c r="H35" s="2" t="s">
        <v>50</v>
      </c>
      <c r="I35" s="3">
        <v>634</v>
      </c>
      <c r="J35" s="3">
        <v>27</v>
      </c>
      <c r="K35" s="3">
        <v>3</v>
      </c>
      <c r="M35">
        <f t="shared" si="6"/>
        <v>0</v>
      </c>
      <c r="N35">
        <f t="shared" si="7"/>
        <v>0</v>
      </c>
      <c r="O35">
        <f t="shared" si="8"/>
        <v>0</v>
      </c>
    </row>
    <row r="36" spans="2:15">
      <c r="B36" s="3">
        <v>1</v>
      </c>
      <c r="C36" s="3">
        <v>30</v>
      </c>
      <c r="D36" s="3">
        <v>591</v>
      </c>
      <c r="E36" s="3">
        <v>8</v>
      </c>
      <c r="F36" s="3">
        <v>2</v>
      </c>
      <c r="H36" s="2" t="s">
        <v>51</v>
      </c>
      <c r="I36" s="3">
        <v>591</v>
      </c>
      <c r="J36" s="3">
        <v>8</v>
      </c>
      <c r="K36" s="3">
        <v>2</v>
      </c>
      <c r="M36">
        <f t="shared" si="6"/>
        <v>0</v>
      </c>
      <c r="N36">
        <f t="shared" si="7"/>
        <v>0</v>
      </c>
      <c r="O36">
        <f t="shared" si="8"/>
        <v>0</v>
      </c>
    </row>
    <row r="37" spans="2:15">
      <c r="B37" s="3">
        <v>1</v>
      </c>
      <c r="C37" s="3">
        <v>31</v>
      </c>
      <c r="D37" s="3">
        <v>859</v>
      </c>
      <c r="E37" s="3">
        <v>56</v>
      </c>
      <c r="F37" s="3">
        <v>4</v>
      </c>
      <c r="H37" s="2" t="s">
        <v>104</v>
      </c>
      <c r="I37" s="3">
        <v>859</v>
      </c>
      <c r="J37" s="3">
        <v>56</v>
      </c>
      <c r="K37" s="3">
        <v>4</v>
      </c>
      <c r="M37">
        <f t="shared" si="6"/>
        <v>0</v>
      </c>
      <c r="N37">
        <f t="shared" si="7"/>
        <v>0</v>
      </c>
      <c r="O37">
        <f t="shared" si="8"/>
        <v>0</v>
      </c>
    </row>
    <row r="38" spans="2:15">
      <c r="B38" s="3">
        <v>1</v>
      </c>
      <c r="C38" s="3">
        <v>32</v>
      </c>
      <c r="D38" s="3">
        <v>908</v>
      </c>
      <c r="E38" s="3">
        <v>4</v>
      </c>
      <c r="F38" s="3">
        <v>4</v>
      </c>
      <c r="H38" s="2" t="s">
        <v>105</v>
      </c>
      <c r="I38" s="3">
        <v>908</v>
      </c>
      <c r="J38" s="3">
        <v>4</v>
      </c>
      <c r="K38" s="3">
        <v>4</v>
      </c>
      <c r="M38">
        <f t="shared" ref="M38:M50" si="9">I38-D38</f>
        <v>0</v>
      </c>
      <c r="N38">
        <f t="shared" ref="N38:N50" si="10">J38-E38</f>
        <v>0</v>
      </c>
      <c r="O38">
        <f t="shared" ref="O38:O50" si="11">K38-F38</f>
        <v>0</v>
      </c>
    </row>
    <row r="39" spans="2:15">
      <c r="B39" s="3">
        <v>1</v>
      </c>
      <c r="C39" s="3">
        <v>33</v>
      </c>
      <c r="D39" s="3">
        <v>173</v>
      </c>
      <c r="E39" s="3">
        <v>319</v>
      </c>
      <c r="F39" s="3">
        <v>10</v>
      </c>
      <c r="H39" s="2" t="s">
        <v>52</v>
      </c>
      <c r="I39" s="3">
        <v>173</v>
      </c>
      <c r="J39" s="3">
        <v>319</v>
      </c>
      <c r="K39" s="3">
        <v>10</v>
      </c>
      <c r="M39">
        <f t="shared" si="9"/>
        <v>0</v>
      </c>
      <c r="N39">
        <f t="shared" si="10"/>
        <v>0</v>
      </c>
      <c r="O39">
        <f t="shared" si="11"/>
        <v>0</v>
      </c>
    </row>
    <row r="40" spans="2:15">
      <c r="B40" s="3">
        <v>1</v>
      </c>
      <c r="C40" s="3">
        <v>34</v>
      </c>
      <c r="D40" s="3">
        <v>172</v>
      </c>
      <c r="E40" s="3">
        <v>680</v>
      </c>
      <c r="F40" s="3">
        <v>11</v>
      </c>
      <c r="H40" s="2" t="s">
        <v>106</v>
      </c>
      <c r="I40" s="3">
        <v>172</v>
      </c>
      <c r="J40" s="3">
        <v>680</v>
      </c>
      <c r="K40" s="3">
        <v>11</v>
      </c>
      <c r="M40">
        <f t="shared" si="9"/>
        <v>0</v>
      </c>
      <c r="N40">
        <f t="shared" si="10"/>
        <v>0</v>
      </c>
      <c r="O40">
        <f t="shared" si="11"/>
        <v>0</v>
      </c>
    </row>
    <row r="41" spans="2:15">
      <c r="B41" s="3">
        <v>1</v>
      </c>
      <c r="C41" s="3">
        <v>35</v>
      </c>
      <c r="D41" s="3">
        <v>182</v>
      </c>
      <c r="E41" s="3">
        <v>303</v>
      </c>
      <c r="F41" s="3">
        <v>12</v>
      </c>
      <c r="H41" s="2" t="s">
        <v>53</v>
      </c>
      <c r="I41" s="3">
        <v>182</v>
      </c>
      <c r="J41" s="3">
        <v>303</v>
      </c>
      <c r="K41" s="3">
        <v>12</v>
      </c>
      <c r="M41">
        <f t="shared" si="9"/>
        <v>0</v>
      </c>
      <c r="N41">
        <f t="shared" si="10"/>
        <v>0</v>
      </c>
      <c r="O41">
        <f t="shared" si="11"/>
        <v>0</v>
      </c>
    </row>
    <row r="42" spans="2:15">
      <c r="B42" s="3">
        <v>1</v>
      </c>
      <c r="C42" s="3">
        <v>36</v>
      </c>
      <c r="D42" s="3">
        <v>540</v>
      </c>
      <c r="E42" s="3">
        <v>113</v>
      </c>
      <c r="F42" s="3">
        <v>5</v>
      </c>
      <c r="H42" s="2" t="s">
        <v>54</v>
      </c>
      <c r="I42" s="3">
        <v>540</v>
      </c>
      <c r="J42" s="3">
        <v>113</v>
      </c>
      <c r="K42" s="3">
        <v>5</v>
      </c>
      <c r="M42">
        <f t="shared" si="9"/>
        <v>0</v>
      </c>
      <c r="N42">
        <f t="shared" si="10"/>
        <v>0</v>
      </c>
      <c r="O42">
        <f t="shared" si="11"/>
        <v>0</v>
      </c>
    </row>
    <row r="43" spans="2:15">
      <c r="B43" s="3">
        <v>1</v>
      </c>
      <c r="C43" s="3">
        <v>37</v>
      </c>
      <c r="D43" s="3">
        <v>542</v>
      </c>
      <c r="E43" s="3">
        <v>175</v>
      </c>
      <c r="F43" s="3">
        <v>17</v>
      </c>
      <c r="H43" s="2" t="s">
        <v>107</v>
      </c>
      <c r="I43" s="3">
        <v>542</v>
      </c>
      <c r="J43" s="3">
        <v>175</v>
      </c>
      <c r="K43" s="3">
        <v>17</v>
      </c>
      <c r="M43">
        <f t="shared" si="9"/>
        <v>0</v>
      </c>
      <c r="N43">
        <f t="shared" si="10"/>
        <v>0</v>
      </c>
      <c r="O43">
        <f t="shared" si="11"/>
        <v>0</v>
      </c>
    </row>
    <row r="44" spans="2:15">
      <c r="B44" s="3">
        <v>1</v>
      </c>
      <c r="C44" s="3">
        <v>38</v>
      </c>
      <c r="D44" s="3">
        <v>602</v>
      </c>
      <c r="E44" s="3">
        <v>82</v>
      </c>
      <c r="F44" s="3">
        <v>5</v>
      </c>
      <c r="H44" s="2" t="s">
        <v>108</v>
      </c>
      <c r="I44" s="3">
        <v>602</v>
      </c>
      <c r="J44" s="3">
        <v>82</v>
      </c>
      <c r="K44" s="3">
        <v>5</v>
      </c>
      <c r="M44">
        <f t="shared" si="9"/>
        <v>0</v>
      </c>
      <c r="N44">
        <f t="shared" si="10"/>
        <v>0</v>
      </c>
      <c r="O44">
        <f t="shared" si="11"/>
        <v>0</v>
      </c>
    </row>
    <row r="45" spans="2:15">
      <c r="B45" s="3">
        <v>1</v>
      </c>
      <c r="C45" s="3">
        <v>39</v>
      </c>
      <c r="D45" s="3">
        <v>211</v>
      </c>
      <c r="E45" s="3">
        <v>401</v>
      </c>
      <c r="F45" s="3">
        <v>4</v>
      </c>
      <c r="H45" s="2" t="s">
        <v>55</v>
      </c>
      <c r="I45" s="3">
        <v>211</v>
      </c>
      <c r="J45" s="3">
        <v>401</v>
      </c>
      <c r="K45" s="3">
        <v>4</v>
      </c>
      <c r="M45">
        <f t="shared" si="9"/>
        <v>0</v>
      </c>
      <c r="N45">
        <f t="shared" si="10"/>
        <v>0</v>
      </c>
      <c r="O45">
        <f t="shared" si="11"/>
        <v>0</v>
      </c>
    </row>
    <row r="46" spans="2:15">
      <c r="B46" s="3">
        <v>1</v>
      </c>
      <c r="C46" s="3">
        <v>40</v>
      </c>
      <c r="D46" s="3">
        <v>289</v>
      </c>
      <c r="E46" s="3">
        <v>253</v>
      </c>
      <c r="F46" s="3">
        <v>13</v>
      </c>
      <c r="H46" s="2" t="s">
        <v>56</v>
      </c>
      <c r="I46" s="3">
        <v>289</v>
      </c>
      <c r="J46" s="3">
        <v>253</v>
      </c>
      <c r="K46" s="3">
        <v>13</v>
      </c>
      <c r="M46">
        <f t="shared" si="9"/>
        <v>0</v>
      </c>
      <c r="N46">
        <f t="shared" si="10"/>
        <v>0</v>
      </c>
      <c r="O46">
        <f t="shared" si="11"/>
        <v>0</v>
      </c>
    </row>
    <row r="47" spans="2:15">
      <c r="B47" s="3">
        <v>1</v>
      </c>
      <c r="C47" s="3">
        <v>41</v>
      </c>
      <c r="D47" s="3">
        <v>289</v>
      </c>
      <c r="E47" s="3">
        <v>476</v>
      </c>
      <c r="F47" s="3">
        <v>17</v>
      </c>
      <c r="H47" s="2" t="s">
        <v>109</v>
      </c>
      <c r="I47" s="3">
        <v>289</v>
      </c>
      <c r="J47" s="3">
        <v>476</v>
      </c>
      <c r="K47" s="3">
        <v>17</v>
      </c>
      <c r="M47">
        <f t="shared" si="9"/>
        <v>0</v>
      </c>
      <c r="N47">
        <f t="shared" si="10"/>
        <v>0</v>
      </c>
      <c r="O47">
        <f t="shared" si="11"/>
        <v>0</v>
      </c>
    </row>
    <row r="48" spans="2:15">
      <c r="B48" s="3">
        <v>1</v>
      </c>
      <c r="C48" s="3">
        <v>42</v>
      </c>
      <c r="D48" s="3">
        <v>335</v>
      </c>
      <c r="E48" s="3">
        <v>780</v>
      </c>
      <c r="F48" s="3">
        <v>23</v>
      </c>
      <c r="H48" s="2" t="s">
        <v>110</v>
      </c>
      <c r="I48" s="3">
        <v>335</v>
      </c>
      <c r="J48" s="3">
        <v>780</v>
      </c>
      <c r="K48" s="3">
        <v>23</v>
      </c>
      <c r="M48">
        <f t="shared" si="9"/>
        <v>0</v>
      </c>
      <c r="N48">
        <f t="shared" si="10"/>
        <v>0</v>
      </c>
      <c r="O48">
        <f t="shared" si="11"/>
        <v>0</v>
      </c>
    </row>
    <row r="49" spans="2:15">
      <c r="B49" s="3">
        <v>1</v>
      </c>
      <c r="C49" s="3">
        <v>43</v>
      </c>
      <c r="D49" s="3">
        <v>185</v>
      </c>
      <c r="E49" s="3">
        <v>415</v>
      </c>
      <c r="F49" s="3">
        <v>13</v>
      </c>
      <c r="H49" s="2" t="s">
        <v>57</v>
      </c>
      <c r="I49" s="3">
        <v>185</v>
      </c>
      <c r="J49" s="3">
        <v>415</v>
      </c>
      <c r="K49" s="3">
        <v>13</v>
      </c>
      <c r="M49">
        <f t="shared" si="9"/>
        <v>0</v>
      </c>
      <c r="N49">
        <f t="shared" si="10"/>
        <v>0</v>
      </c>
      <c r="O49">
        <f t="shared" si="11"/>
        <v>0</v>
      </c>
    </row>
    <row r="50" spans="2:15">
      <c r="B50" s="3">
        <v>1</v>
      </c>
      <c r="C50" s="3">
        <v>44</v>
      </c>
      <c r="D50" s="3">
        <v>367</v>
      </c>
      <c r="E50" s="3">
        <v>231</v>
      </c>
      <c r="F50" s="3">
        <v>20</v>
      </c>
      <c r="H50" s="2" t="s">
        <v>58</v>
      </c>
      <c r="I50" s="3">
        <v>367</v>
      </c>
      <c r="J50" s="3">
        <v>231</v>
      </c>
      <c r="K50" s="3">
        <v>20</v>
      </c>
      <c r="M50">
        <f t="shared" si="9"/>
        <v>0</v>
      </c>
      <c r="N50">
        <f t="shared" si="10"/>
        <v>0</v>
      </c>
      <c r="O50">
        <f t="shared" si="11"/>
        <v>0</v>
      </c>
    </row>
    <row r="51" spans="2:15">
      <c r="B51" s="3">
        <v>1</v>
      </c>
      <c r="C51" s="3">
        <v>45</v>
      </c>
      <c r="D51" s="3">
        <v>398</v>
      </c>
      <c r="E51" s="3">
        <v>3</v>
      </c>
      <c r="F51" s="3">
        <v>1</v>
      </c>
      <c r="H51" s="2" t="s">
        <v>59</v>
      </c>
      <c r="I51" s="3">
        <v>398</v>
      </c>
      <c r="J51" s="3">
        <v>3</v>
      </c>
      <c r="K51" s="3">
        <v>1</v>
      </c>
      <c r="M51">
        <f t="shared" ref="M51:M56" si="12">I51-D51</f>
        <v>0</v>
      </c>
      <c r="N51">
        <f t="shared" ref="N51:N56" si="13">J51-E51</f>
        <v>0</v>
      </c>
      <c r="O51">
        <f t="shared" ref="O51:O56" si="14">K51-F51</f>
        <v>0</v>
      </c>
    </row>
    <row r="52" spans="2:15">
      <c r="B52" s="3">
        <v>1</v>
      </c>
      <c r="C52" s="3">
        <v>46</v>
      </c>
      <c r="D52" s="3">
        <v>371</v>
      </c>
      <c r="E52" s="3">
        <v>124</v>
      </c>
      <c r="F52" s="3">
        <v>19</v>
      </c>
      <c r="H52" s="2" t="s">
        <v>111</v>
      </c>
      <c r="I52" s="3">
        <v>371</v>
      </c>
      <c r="J52" s="3">
        <v>124</v>
      </c>
      <c r="K52" s="3">
        <v>19</v>
      </c>
      <c r="M52">
        <f t="shared" si="12"/>
        <v>0</v>
      </c>
      <c r="N52">
        <f t="shared" si="13"/>
        <v>0</v>
      </c>
      <c r="O52">
        <f t="shared" si="14"/>
        <v>0</v>
      </c>
    </row>
    <row r="53" spans="2:15">
      <c r="B53" s="3">
        <v>1</v>
      </c>
      <c r="C53" s="3">
        <v>47</v>
      </c>
      <c r="D53" s="3">
        <v>361</v>
      </c>
      <c r="E53" s="3">
        <v>963</v>
      </c>
      <c r="F53" s="3">
        <v>11</v>
      </c>
      <c r="H53" s="2" t="s">
        <v>112</v>
      </c>
      <c r="I53" s="3">
        <v>361</v>
      </c>
      <c r="J53" s="3">
        <v>963</v>
      </c>
      <c r="K53" s="3">
        <v>11</v>
      </c>
      <c r="M53">
        <f t="shared" si="12"/>
        <v>0</v>
      </c>
      <c r="N53">
        <f t="shared" si="13"/>
        <v>0</v>
      </c>
      <c r="O53">
        <f t="shared" si="14"/>
        <v>0</v>
      </c>
    </row>
    <row r="54" spans="2:15">
      <c r="B54" s="3">
        <v>1</v>
      </c>
      <c r="C54" s="3">
        <v>48</v>
      </c>
      <c r="D54" s="3">
        <v>354</v>
      </c>
      <c r="E54" s="3">
        <v>801</v>
      </c>
      <c r="F54" s="3">
        <v>22</v>
      </c>
      <c r="H54" s="2" t="s">
        <v>113</v>
      </c>
      <c r="I54" s="3">
        <v>354</v>
      </c>
      <c r="J54" s="3">
        <v>801</v>
      </c>
      <c r="K54" s="3">
        <v>22</v>
      </c>
      <c r="M54">
        <f t="shared" si="12"/>
        <v>0</v>
      </c>
      <c r="N54">
        <f t="shared" si="13"/>
        <v>0</v>
      </c>
      <c r="O54">
        <f t="shared" si="14"/>
        <v>0</v>
      </c>
    </row>
    <row r="55" spans="2:15">
      <c r="B55" s="3">
        <v>1</v>
      </c>
      <c r="C55" s="3">
        <v>49</v>
      </c>
      <c r="D55" s="3">
        <v>164</v>
      </c>
      <c r="E55" s="3">
        <v>616</v>
      </c>
      <c r="F55" s="3">
        <v>15</v>
      </c>
      <c r="H55" s="2" t="s">
        <v>114</v>
      </c>
      <c r="I55" s="3">
        <v>164</v>
      </c>
      <c r="J55" s="3">
        <v>616</v>
      </c>
      <c r="K55" s="3">
        <v>15</v>
      </c>
      <c r="M55">
        <f t="shared" si="12"/>
        <v>0</v>
      </c>
      <c r="N55">
        <f t="shared" si="13"/>
        <v>0</v>
      </c>
      <c r="O55">
        <f t="shared" si="14"/>
        <v>0</v>
      </c>
    </row>
    <row r="56" spans="2:15">
      <c r="B56" s="3">
        <v>1</v>
      </c>
      <c r="C56" s="3">
        <v>50</v>
      </c>
      <c r="D56" s="3">
        <v>609</v>
      </c>
      <c r="E56" s="3">
        <v>30</v>
      </c>
      <c r="F56" s="3">
        <v>4</v>
      </c>
      <c r="H56" s="2" t="s">
        <v>60</v>
      </c>
      <c r="I56" s="3">
        <v>609</v>
      </c>
      <c r="J56" s="3">
        <v>30</v>
      </c>
      <c r="K56" s="3">
        <v>4</v>
      </c>
      <c r="M56">
        <f t="shared" si="12"/>
        <v>0</v>
      </c>
      <c r="N56">
        <f t="shared" si="13"/>
        <v>0</v>
      </c>
      <c r="O56">
        <f t="shared" si="14"/>
        <v>0</v>
      </c>
    </row>
    <row r="57" spans="2:15">
      <c r="B57" s="3">
        <v>1</v>
      </c>
      <c r="C57" s="3">
        <v>51</v>
      </c>
      <c r="D57" s="3">
        <v>470</v>
      </c>
      <c r="E57" s="3">
        <v>2</v>
      </c>
      <c r="F57" s="3">
        <v>1</v>
      </c>
      <c r="H57" s="2" t="s">
        <v>61</v>
      </c>
      <c r="I57" s="3">
        <v>470</v>
      </c>
      <c r="J57" s="3">
        <v>2</v>
      </c>
      <c r="K57" s="3">
        <v>1</v>
      </c>
      <c r="M57">
        <f t="shared" ref="M57:M70" si="15">I57-D57</f>
        <v>0</v>
      </c>
      <c r="N57">
        <f t="shared" ref="N57:N70" si="16">J57-E57</f>
        <v>0</v>
      </c>
      <c r="O57">
        <f t="shared" ref="O57:O70" si="17">K57-F57</f>
        <v>0</v>
      </c>
    </row>
    <row r="58" spans="2:15">
      <c r="B58" s="3">
        <v>1</v>
      </c>
      <c r="C58" s="3">
        <v>52</v>
      </c>
      <c r="D58" s="3">
        <v>272</v>
      </c>
      <c r="E58" s="3">
        <v>750</v>
      </c>
      <c r="F58" s="3">
        <v>22</v>
      </c>
      <c r="H58" s="2" t="s">
        <v>115</v>
      </c>
      <c r="I58" s="3">
        <v>272</v>
      </c>
      <c r="J58" s="3">
        <v>750</v>
      </c>
      <c r="K58" s="3">
        <v>22</v>
      </c>
      <c r="M58">
        <f t="shared" si="15"/>
        <v>0</v>
      </c>
      <c r="N58">
        <f t="shared" si="16"/>
        <v>0</v>
      </c>
      <c r="O58">
        <f t="shared" si="17"/>
        <v>0</v>
      </c>
    </row>
    <row r="59" spans="2:15">
      <c r="B59" s="3">
        <v>1</v>
      </c>
      <c r="C59" s="3">
        <v>53</v>
      </c>
      <c r="D59" s="3">
        <v>134</v>
      </c>
      <c r="E59" s="3">
        <v>632</v>
      </c>
      <c r="F59" s="3">
        <v>13</v>
      </c>
      <c r="H59" s="2" t="s">
        <v>116</v>
      </c>
      <c r="I59" s="3">
        <v>134</v>
      </c>
      <c r="J59" s="3">
        <v>632</v>
      </c>
      <c r="K59" s="3">
        <v>13</v>
      </c>
      <c r="M59">
        <f t="shared" si="15"/>
        <v>0</v>
      </c>
      <c r="N59">
        <f t="shared" si="16"/>
        <v>0</v>
      </c>
      <c r="O59">
        <f t="shared" si="17"/>
        <v>0</v>
      </c>
    </row>
    <row r="60" spans="2:15">
      <c r="B60" s="3">
        <v>1</v>
      </c>
      <c r="C60" s="3">
        <v>54</v>
      </c>
      <c r="D60" s="3">
        <v>742</v>
      </c>
      <c r="E60" s="3">
        <v>515</v>
      </c>
      <c r="F60" s="3">
        <v>13</v>
      </c>
      <c r="H60" s="2" t="s">
        <v>117</v>
      </c>
      <c r="I60" s="3">
        <v>742</v>
      </c>
      <c r="J60" s="3">
        <v>515</v>
      </c>
      <c r="K60" s="3">
        <v>13</v>
      </c>
      <c r="M60">
        <f t="shared" si="15"/>
        <v>0</v>
      </c>
      <c r="N60">
        <f t="shared" si="16"/>
        <v>0</v>
      </c>
      <c r="O60">
        <f t="shared" si="17"/>
        <v>0</v>
      </c>
    </row>
    <row r="61" spans="2:15">
      <c r="B61" s="3">
        <v>1</v>
      </c>
      <c r="C61" s="3">
        <v>55</v>
      </c>
      <c r="D61" s="3">
        <v>234</v>
      </c>
      <c r="E61" s="3">
        <v>738</v>
      </c>
      <c r="F61" s="3">
        <v>12</v>
      </c>
      <c r="H61" s="2" t="s">
        <v>118</v>
      </c>
      <c r="I61" s="3">
        <v>234</v>
      </c>
      <c r="J61" s="3">
        <v>738</v>
      </c>
      <c r="K61" s="3">
        <v>12</v>
      </c>
      <c r="M61">
        <f t="shared" si="15"/>
        <v>0</v>
      </c>
      <c r="N61">
        <f t="shared" si="16"/>
        <v>0</v>
      </c>
      <c r="O61">
        <f t="shared" si="17"/>
        <v>0</v>
      </c>
    </row>
    <row r="62" spans="2:15">
      <c r="B62" s="3">
        <v>1</v>
      </c>
      <c r="C62" s="3">
        <v>56</v>
      </c>
      <c r="D62" s="3">
        <v>263</v>
      </c>
      <c r="E62" s="3">
        <v>937</v>
      </c>
      <c r="F62" s="3">
        <v>23</v>
      </c>
      <c r="H62" s="2" t="s">
        <v>119</v>
      </c>
      <c r="I62" s="3">
        <v>263</v>
      </c>
      <c r="J62" s="3">
        <v>937</v>
      </c>
      <c r="K62" s="3">
        <v>23</v>
      </c>
      <c r="M62">
        <f t="shared" si="15"/>
        <v>0</v>
      </c>
      <c r="N62">
        <f t="shared" si="16"/>
        <v>0</v>
      </c>
      <c r="O62">
        <f t="shared" si="17"/>
        <v>0</v>
      </c>
    </row>
    <row r="63" spans="2:15">
      <c r="B63" s="3">
        <v>1</v>
      </c>
      <c r="C63" s="3">
        <v>57</v>
      </c>
      <c r="D63" s="3">
        <v>235</v>
      </c>
      <c r="E63" s="3">
        <v>250</v>
      </c>
      <c r="F63" s="3">
        <v>12</v>
      </c>
      <c r="H63" s="2" t="s">
        <v>62</v>
      </c>
      <c r="I63" s="3">
        <v>235</v>
      </c>
      <c r="J63" s="3">
        <v>250</v>
      </c>
      <c r="K63" s="3">
        <v>12</v>
      </c>
      <c r="M63">
        <f t="shared" si="15"/>
        <v>0</v>
      </c>
      <c r="N63">
        <f t="shared" si="16"/>
        <v>0</v>
      </c>
      <c r="O63">
        <f t="shared" si="17"/>
        <v>0</v>
      </c>
    </row>
    <row r="64" spans="2:15">
      <c r="B64" s="3">
        <v>1</v>
      </c>
      <c r="C64" s="3">
        <v>58</v>
      </c>
      <c r="D64" s="3">
        <v>684</v>
      </c>
      <c r="E64" s="3">
        <v>67</v>
      </c>
      <c r="F64" s="3">
        <v>4</v>
      </c>
      <c r="H64" s="2" t="s">
        <v>120</v>
      </c>
      <c r="I64" s="3">
        <v>684</v>
      </c>
      <c r="J64" s="3">
        <v>67</v>
      </c>
      <c r="K64" s="3">
        <v>4</v>
      </c>
      <c r="M64">
        <f t="shared" si="15"/>
        <v>0</v>
      </c>
      <c r="N64">
        <f t="shared" si="16"/>
        <v>0</v>
      </c>
      <c r="O64">
        <f t="shared" si="17"/>
        <v>0</v>
      </c>
    </row>
    <row r="65" spans="2:15">
      <c r="B65" s="3">
        <v>1</v>
      </c>
      <c r="C65" s="3">
        <v>59</v>
      </c>
      <c r="D65" s="3">
        <v>386</v>
      </c>
      <c r="E65" s="3">
        <v>6</v>
      </c>
      <c r="F65" s="3">
        <v>0</v>
      </c>
      <c r="H65" s="2" t="s">
        <v>63</v>
      </c>
      <c r="I65" s="3">
        <v>386</v>
      </c>
      <c r="J65" s="3">
        <v>6</v>
      </c>
      <c r="K65" s="3">
        <v>0</v>
      </c>
      <c r="M65">
        <f t="shared" si="15"/>
        <v>0</v>
      </c>
      <c r="N65">
        <f t="shared" si="16"/>
        <v>0</v>
      </c>
      <c r="O65">
        <f t="shared" si="17"/>
        <v>0</v>
      </c>
    </row>
    <row r="66" spans="2:15">
      <c r="B66" s="3">
        <v>1</v>
      </c>
      <c r="C66" s="3">
        <v>60</v>
      </c>
      <c r="D66" s="3">
        <v>374</v>
      </c>
      <c r="E66" s="3">
        <v>740</v>
      </c>
      <c r="F66" s="3">
        <v>14</v>
      </c>
      <c r="H66" s="2" t="s">
        <v>121</v>
      </c>
      <c r="I66" s="3">
        <v>374</v>
      </c>
      <c r="J66" s="3">
        <v>740</v>
      </c>
      <c r="K66" s="3">
        <v>14</v>
      </c>
      <c r="M66">
        <f t="shared" si="15"/>
        <v>0</v>
      </c>
      <c r="N66">
        <f t="shared" si="16"/>
        <v>0</v>
      </c>
      <c r="O66">
        <f t="shared" si="17"/>
        <v>0</v>
      </c>
    </row>
    <row r="67" spans="2:15">
      <c r="B67" s="3">
        <v>1</v>
      </c>
      <c r="C67" s="3">
        <v>61</v>
      </c>
      <c r="D67" s="3">
        <v>841</v>
      </c>
      <c r="E67" s="3">
        <v>26</v>
      </c>
      <c r="F67" s="3">
        <v>2</v>
      </c>
      <c r="H67" s="2" t="s">
        <v>64</v>
      </c>
      <c r="I67" s="3">
        <v>841</v>
      </c>
      <c r="J67" s="3">
        <v>26</v>
      </c>
      <c r="K67" s="3">
        <v>2</v>
      </c>
      <c r="M67">
        <f t="shared" si="15"/>
        <v>0</v>
      </c>
      <c r="N67">
        <f t="shared" si="16"/>
        <v>0</v>
      </c>
      <c r="O67">
        <f t="shared" si="17"/>
        <v>0</v>
      </c>
    </row>
    <row r="68" spans="2:15">
      <c r="B68" s="3">
        <v>1</v>
      </c>
      <c r="C68" s="3">
        <v>62</v>
      </c>
      <c r="D68" s="3">
        <v>633</v>
      </c>
      <c r="E68" s="3">
        <v>17</v>
      </c>
      <c r="F68" s="3">
        <v>5</v>
      </c>
      <c r="H68" s="2" t="s">
        <v>65</v>
      </c>
      <c r="I68" s="3">
        <v>633</v>
      </c>
      <c r="J68" s="3">
        <v>17</v>
      </c>
      <c r="K68" s="3">
        <v>5</v>
      </c>
      <c r="M68">
        <f t="shared" si="15"/>
        <v>0</v>
      </c>
      <c r="N68">
        <f t="shared" si="16"/>
        <v>0</v>
      </c>
      <c r="O68">
        <f t="shared" si="17"/>
        <v>0</v>
      </c>
    </row>
    <row r="69" spans="2:15">
      <c r="B69" s="13">
        <v>1</v>
      </c>
      <c r="C69" s="13">
        <v>63</v>
      </c>
      <c r="D69" s="4"/>
      <c r="E69" s="4"/>
      <c r="F69" s="4"/>
      <c r="H69" s="2" t="s">
        <v>122</v>
      </c>
      <c r="I69" s="3">
        <v>745</v>
      </c>
      <c r="J69" s="3">
        <v>6</v>
      </c>
      <c r="K69" s="3">
        <v>6</v>
      </c>
      <c r="M69" s="11">
        <f t="shared" si="15"/>
        <v>745</v>
      </c>
      <c r="N69" s="11">
        <f t="shared" si="16"/>
        <v>6</v>
      </c>
      <c r="O69" s="11">
        <f t="shared" si="17"/>
        <v>6</v>
      </c>
    </row>
    <row r="70" spans="2:15">
      <c r="B70" s="3">
        <v>1</v>
      </c>
      <c r="C70" s="3">
        <v>64</v>
      </c>
      <c r="D70" s="3">
        <v>139</v>
      </c>
      <c r="E70" s="3">
        <v>252</v>
      </c>
      <c r="F70" s="3">
        <v>8</v>
      </c>
      <c r="H70" s="2" t="s">
        <v>66</v>
      </c>
      <c r="I70" s="3">
        <v>139</v>
      </c>
      <c r="J70" s="3">
        <v>252</v>
      </c>
      <c r="K70" s="3">
        <v>8</v>
      </c>
      <c r="M70">
        <f t="shared" si="15"/>
        <v>0</v>
      </c>
      <c r="N70">
        <f t="shared" si="16"/>
        <v>0</v>
      </c>
      <c r="O70">
        <f t="shared" si="17"/>
        <v>0</v>
      </c>
    </row>
    <row r="71" spans="2:15">
      <c r="B71" s="3">
        <v>1</v>
      </c>
      <c r="C71" s="3">
        <v>65</v>
      </c>
      <c r="D71" s="3">
        <v>240</v>
      </c>
      <c r="E71" s="3">
        <v>285</v>
      </c>
      <c r="F71" s="3">
        <v>9</v>
      </c>
      <c r="H71" s="2" t="s">
        <v>67</v>
      </c>
      <c r="I71" s="3">
        <v>240</v>
      </c>
      <c r="J71" s="3">
        <v>285</v>
      </c>
      <c r="K71" s="3">
        <v>9</v>
      </c>
      <c r="M71">
        <f t="shared" ref="M71" si="18">I71-D71</f>
        <v>0</v>
      </c>
      <c r="N71">
        <f t="shared" ref="N71" si="19">J71-E71</f>
        <v>0</v>
      </c>
      <c r="O71">
        <f t="shared" ref="O71" si="20">K71-F71</f>
        <v>0</v>
      </c>
    </row>
    <row r="72" spans="2:15">
      <c r="B72" s="3">
        <v>1</v>
      </c>
      <c r="C72" s="3">
        <v>66</v>
      </c>
      <c r="D72" s="4"/>
      <c r="E72" s="4"/>
      <c r="F72" s="4"/>
      <c r="M72">
        <f t="shared" ref="M72:M83" si="21">I72-D72</f>
        <v>0</v>
      </c>
      <c r="N72">
        <f t="shared" ref="N72:N83" si="22">J72-E72</f>
        <v>0</v>
      </c>
      <c r="O72">
        <f t="shared" ref="O72:O83" si="23">K72-F72</f>
        <v>0</v>
      </c>
    </row>
    <row r="73" spans="2:15">
      <c r="B73" s="3">
        <v>1</v>
      </c>
      <c r="C73" s="3">
        <v>66</v>
      </c>
      <c r="D73" s="3">
        <v>375</v>
      </c>
      <c r="E73" s="3">
        <v>410</v>
      </c>
      <c r="F73" s="3">
        <v>16</v>
      </c>
      <c r="H73" s="2" t="s">
        <v>123</v>
      </c>
      <c r="I73" s="3">
        <v>375</v>
      </c>
      <c r="J73" s="3">
        <v>410</v>
      </c>
      <c r="K73" s="3">
        <v>16</v>
      </c>
      <c r="M73">
        <f t="shared" si="21"/>
        <v>0</v>
      </c>
      <c r="N73">
        <f t="shared" si="22"/>
        <v>0</v>
      </c>
      <c r="O73">
        <f t="shared" si="23"/>
        <v>0</v>
      </c>
    </row>
    <row r="74" spans="2:15">
      <c r="B74" s="3">
        <v>1</v>
      </c>
      <c r="C74" s="3">
        <v>67</v>
      </c>
      <c r="D74" s="3">
        <v>308</v>
      </c>
      <c r="E74" s="3">
        <v>8</v>
      </c>
      <c r="F74" s="3">
        <v>0</v>
      </c>
      <c r="H74" s="2" t="s">
        <v>68</v>
      </c>
      <c r="I74" s="3">
        <v>308</v>
      </c>
      <c r="J74" s="3">
        <v>8</v>
      </c>
      <c r="K74" s="3">
        <v>0</v>
      </c>
      <c r="M74">
        <f t="shared" si="21"/>
        <v>0</v>
      </c>
      <c r="N74">
        <f t="shared" si="22"/>
        <v>0</v>
      </c>
      <c r="O74">
        <f t="shared" si="23"/>
        <v>0</v>
      </c>
    </row>
    <row r="75" spans="2:15">
      <c r="B75" s="3">
        <v>1</v>
      </c>
      <c r="C75" s="3">
        <v>68</v>
      </c>
      <c r="D75" s="3">
        <v>347</v>
      </c>
      <c r="E75" s="3">
        <v>4</v>
      </c>
      <c r="F75" s="3">
        <v>3</v>
      </c>
      <c r="H75" s="2" t="s">
        <v>69</v>
      </c>
      <c r="I75" s="3">
        <v>347</v>
      </c>
      <c r="J75" s="3">
        <v>4</v>
      </c>
      <c r="K75" s="3">
        <v>3</v>
      </c>
      <c r="M75">
        <f t="shared" si="21"/>
        <v>0</v>
      </c>
      <c r="N75">
        <f t="shared" si="22"/>
        <v>0</v>
      </c>
      <c r="O75">
        <f t="shared" si="23"/>
        <v>0</v>
      </c>
    </row>
    <row r="76" spans="2:15">
      <c r="B76" s="3">
        <v>1</v>
      </c>
      <c r="C76" s="3">
        <v>69</v>
      </c>
      <c r="D76" s="3">
        <v>463</v>
      </c>
      <c r="E76" s="3">
        <v>763</v>
      </c>
      <c r="F76" s="3">
        <v>39</v>
      </c>
      <c r="H76" s="2" t="s">
        <v>124</v>
      </c>
      <c r="I76" s="3">
        <v>463</v>
      </c>
      <c r="J76" s="3">
        <v>763</v>
      </c>
      <c r="K76" s="3">
        <v>39</v>
      </c>
      <c r="M76">
        <f t="shared" si="21"/>
        <v>0</v>
      </c>
      <c r="N76">
        <f t="shared" si="22"/>
        <v>0</v>
      </c>
      <c r="O76">
        <f t="shared" si="23"/>
        <v>0</v>
      </c>
    </row>
    <row r="77" spans="2:15">
      <c r="B77" s="3">
        <v>1</v>
      </c>
      <c r="C77" s="3">
        <v>70</v>
      </c>
      <c r="D77" s="3">
        <v>833</v>
      </c>
      <c r="E77" s="3">
        <v>218</v>
      </c>
      <c r="F77" s="3">
        <v>9</v>
      </c>
      <c r="H77" s="2" t="s">
        <v>125</v>
      </c>
      <c r="I77" s="3">
        <v>833</v>
      </c>
      <c r="J77" s="3">
        <v>218</v>
      </c>
      <c r="K77" s="3">
        <v>9</v>
      </c>
      <c r="M77">
        <f t="shared" si="21"/>
        <v>0</v>
      </c>
      <c r="N77">
        <f t="shared" si="22"/>
        <v>0</v>
      </c>
      <c r="O77">
        <f t="shared" si="23"/>
        <v>0</v>
      </c>
    </row>
    <row r="78" spans="2:15">
      <c r="B78" s="3">
        <v>1</v>
      </c>
      <c r="C78" s="3">
        <v>70</v>
      </c>
      <c r="D78" s="4"/>
      <c r="E78" s="4"/>
      <c r="F78" s="4"/>
      <c r="M78">
        <f t="shared" si="21"/>
        <v>0</v>
      </c>
      <c r="N78">
        <f t="shared" si="22"/>
        <v>0</v>
      </c>
      <c r="O78">
        <f t="shared" si="23"/>
        <v>0</v>
      </c>
    </row>
    <row r="79" spans="2:15">
      <c r="B79" s="3">
        <v>1</v>
      </c>
      <c r="C79" s="3">
        <v>71</v>
      </c>
      <c r="D79" s="3">
        <v>347</v>
      </c>
      <c r="E79" s="3">
        <v>646</v>
      </c>
      <c r="F79" s="3">
        <v>11</v>
      </c>
      <c r="H79" s="2" t="s">
        <v>126</v>
      </c>
      <c r="I79" s="3">
        <v>347</v>
      </c>
      <c r="J79" s="3">
        <v>646</v>
      </c>
      <c r="K79" s="3">
        <v>11</v>
      </c>
      <c r="M79">
        <f t="shared" si="21"/>
        <v>0</v>
      </c>
      <c r="N79">
        <f t="shared" si="22"/>
        <v>0</v>
      </c>
      <c r="O79">
        <f t="shared" si="23"/>
        <v>0</v>
      </c>
    </row>
    <row r="80" spans="2:15">
      <c r="B80" s="3">
        <v>1</v>
      </c>
      <c r="C80" s="3">
        <v>72</v>
      </c>
      <c r="D80" s="3">
        <v>231</v>
      </c>
      <c r="E80" s="3">
        <v>774</v>
      </c>
      <c r="F80" s="3">
        <v>12</v>
      </c>
      <c r="H80" s="2" t="s">
        <v>127</v>
      </c>
      <c r="I80" s="3">
        <v>231</v>
      </c>
      <c r="J80" s="3">
        <v>774</v>
      </c>
      <c r="K80" s="3">
        <v>12</v>
      </c>
      <c r="M80">
        <f t="shared" si="21"/>
        <v>0</v>
      </c>
      <c r="N80">
        <f t="shared" si="22"/>
        <v>0</v>
      </c>
      <c r="O80">
        <f t="shared" si="23"/>
        <v>0</v>
      </c>
    </row>
    <row r="81" spans="2:15">
      <c r="B81" s="3">
        <v>1</v>
      </c>
      <c r="C81" s="3">
        <v>73</v>
      </c>
      <c r="D81" s="3">
        <v>584</v>
      </c>
      <c r="E81" s="3">
        <v>335</v>
      </c>
      <c r="F81" s="3">
        <v>7</v>
      </c>
      <c r="H81" s="2" t="s">
        <v>128</v>
      </c>
      <c r="I81" s="3">
        <v>584</v>
      </c>
      <c r="J81" s="3">
        <v>335</v>
      </c>
      <c r="K81" s="3">
        <v>7</v>
      </c>
      <c r="M81">
        <f t="shared" si="21"/>
        <v>0</v>
      </c>
      <c r="N81">
        <f t="shared" si="22"/>
        <v>0</v>
      </c>
      <c r="O81">
        <f t="shared" si="23"/>
        <v>0</v>
      </c>
    </row>
    <row r="82" spans="2:15">
      <c r="B82" s="3">
        <v>1</v>
      </c>
      <c r="C82" s="3">
        <v>74</v>
      </c>
      <c r="D82" s="3">
        <v>159</v>
      </c>
      <c r="E82" s="3">
        <v>730</v>
      </c>
      <c r="F82" s="3">
        <v>10</v>
      </c>
      <c r="H82" s="2" t="s">
        <v>129</v>
      </c>
      <c r="I82" s="3">
        <v>159</v>
      </c>
      <c r="J82" s="3">
        <v>730</v>
      </c>
      <c r="K82" s="3">
        <v>10</v>
      </c>
      <c r="M82">
        <f t="shared" si="21"/>
        <v>0</v>
      </c>
      <c r="N82">
        <f t="shared" si="22"/>
        <v>0</v>
      </c>
      <c r="O82">
        <f t="shared" si="23"/>
        <v>0</v>
      </c>
    </row>
    <row r="83" spans="2:15">
      <c r="B83" s="3">
        <v>1</v>
      </c>
      <c r="C83" s="3">
        <v>75</v>
      </c>
      <c r="D83" s="3">
        <v>248</v>
      </c>
      <c r="E83" s="3">
        <v>644</v>
      </c>
      <c r="F83" s="3">
        <v>10</v>
      </c>
      <c r="H83" s="2" t="s">
        <v>130</v>
      </c>
      <c r="I83" s="3">
        <v>248</v>
      </c>
      <c r="J83" s="3">
        <v>644</v>
      </c>
      <c r="K83" s="3">
        <v>10</v>
      </c>
      <c r="M83">
        <f t="shared" si="21"/>
        <v>0</v>
      </c>
      <c r="N83">
        <f t="shared" si="22"/>
        <v>0</v>
      </c>
      <c r="O83">
        <f t="shared" si="23"/>
        <v>0</v>
      </c>
    </row>
    <row r="84" spans="2:15">
      <c r="B84" s="3">
        <v>1</v>
      </c>
      <c r="C84" s="3">
        <v>76</v>
      </c>
      <c r="D84" s="4"/>
      <c r="E84" s="4"/>
      <c r="F84" s="4"/>
      <c r="M84">
        <f t="shared" ref="M84:O90" si="24">I85-D84</f>
        <v>1057</v>
      </c>
      <c r="N84">
        <f t="shared" si="24"/>
        <v>27</v>
      </c>
      <c r="O84">
        <f t="shared" si="24"/>
        <v>2</v>
      </c>
    </row>
    <row r="85" spans="2:15">
      <c r="B85" s="3">
        <v>1</v>
      </c>
      <c r="C85" s="3">
        <v>77</v>
      </c>
      <c r="D85" s="4"/>
      <c r="E85" s="4"/>
      <c r="F85" s="4"/>
      <c r="H85" s="2" t="s">
        <v>131</v>
      </c>
      <c r="I85" s="3">
        <v>1057</v>
      </c>
      <c r="J85" s="3">
        <v>27</v>
      </c>
      <c r="K85" s="3">
        <v>2</v>
      </c>
      <c r="M85">
        <f t="shared" si="24"/>
        <v>541</v>
      </c>
      <c r="N85">
        <f t="shared" si="24"/>
        <v>173</v>
      </c>
      <c r="O85">
        <f t="shared" si="24"/>
        <v>6</v>
      </c>
    </row>
    <row r="86" spans="2:15">
      <c r="B86" s="3">
        <v>1</v>
      </c>
      <c r="C86" s="3">
        <v>77</v>
      </c>
      <c r="D86" s="3">
        <v>1057</v>
      </c>
      <c r="E86" s="3">
        <v>27</v>
      </c>
      <c r="F86" s="3">
        <v>2</v>
      </c>
      <c r="H86" s="2" t="s">
        <v>132</v>
      </c>
      <c r="I86" s="3">
        <v>541</v>
      </c>
      <c r="J86" s="3">
        <v>173</v>
      </c>
      <c r="K86" s="3">
        <v>6</v>
      </c>
      <c r="M86">
        <f t="shared" si="24"/>
        <v>-747</v>
      </c>
      <c r="N86">
        <f t="shared" si="24"/>
        <v>781</v>
      </c>
      <c r="O86">
        <f t="shared" si="24"/>
        <v>19</v>
      </c>
    </row>
    <row r="87" spans="2:15">
      <c r="B87" s="3">
        <v>1</v>
      </c>
      <c r="C87" s="3">
        <v>78</v>
      </c>
      <c r="D87" s="3">
        <v>541</v>
      </c>
      <c r="E87" s="3">
        <v>173</v>
      </c>
      <c r="F87" s="3">
        <v>6</v>
      </c>
      <c r="H87" s="2" t="s">
        <v>133</v>
      </c>
      <c r="I87" s="3">
        <v>310</v>
      </c>
      <c r="J87" s="3">
        <v>808</v>
      </c>
      <c r="K87" s="3">
        <v>21</v>
      </c>
      <c r="M87">
        <f t="shared" si="24"/>
        <v>100</v>
      </c>
      <c r="N87">
        <f t="shared" si="24"/>
        <v>105</v>
      </c>
      <c r="O87">
        <f t="shared" si="24"/>
        <v>3</v>
      </c>
    </row>
    <row r="88" spans="2:15">
      <c r="B88" s="3">
        <v>1</v>
      </c>
      <c r="C88" s="3">
        <v>79</v>
      </c>
      <c r="D88" s="4"/>
      <c r="E88" s="4"/>
      <c r="F88" s="4"/>
      <c r="H88" s="2" t="s">
        <v>134</v>
      </c>
      <c r="I88" s="3">
        <v>641</v>
      </c>
      <c r="J88" s="3">
        <v>278</v>
      </c>
      <c r="K88" s="3">
        <v>9</v>
      </c>
      <c r="M88">
        <f t="shared" si="24"/>
        <v>705</v>
      </c>
      <c r="N88">
        <f t="shared" si="24"/>
        <v>244</v>
      </c>
      <c r="O88">
        <f t="shared" si="24"/>
        <v>2</v>
      </c>
    </row>
    <row r="89" spans="2:15">
      <c r="B89" s="3">
        <v>1</v>
      </c>
      <c r="C89" s="3">
        <v>80</v>
      </c>
      <c r="D89" s="3">
        <v>310</v>
      </c>
      <c r="E89" s="3">
        <v>808</v>
      </c>
      <c r="F89" s="3">
        <v>21</v>
      </c>
      <c r="H89" s="2" t="s">
        <v>135</v>
      </c>
      <c r="I89" s="3">
        <v>705</v>
      </c>
      <c r="J89" s="3">
        <v>244</v>
      </c>
      <c r="K89" s="3">
        <v>2</v>
      </c>
      <c r="M89">
        <f t="shared" si="24"/>
        <v>139</v>
      </c>
      <c r="N89">
        <f t="shared" si="24"/>
        <v>-469</v>
      </c>
      <c r="O89">
        <f t="shared" si="24"/>
        <v>-13</v>
      </c>
    </row>
    <row r="90" spans="2:15">
      <c r="B90" s="3">
        <v>1</v>
      </c>
      <c r="C90" s="3">
        <v>81</v>
      </c>
      <c r="D90" s="3">
        <v>641</v>
      </c>
      <c r="E90" s="3">
        <v>278</v>
      </c>
      <c r="F90" s="3">
        <v>9</v>
      </c>
      <c r="H90" s="2" t="s">
        <v>136</v>
      </c>
      <c r="I90" s="3">
        <v>449</v>
      </c>
      <c r="J90" s="3">
        <v>339</v>
      </c>
      <c r="K90" s="3">
        <v>8</v>
      </c>
      <c r="M90">
        <f t="shared" si="24"/>
        <v>592</v>
      </c>
      <c r="N90">
        <f t="shared" si="24"/>
        <v>-244</v>
      </c>
      <c r="O90">
        <f t="shared" si="24"/>
        <v>-4</v>
      </c>
    </row>
    <row r="91" spans="2:15">
      <c r="B91" s="3">
        <v>1</v>
      </c>
      <c r="C91" s="3">
        <v>82</v>
      </c>
      <c r="D91" s="3">
        <v>705</v>
      </c>
      <c r="E91" s="3">
        <v>244</v>
      </c>
      <c r="F91" s="3">
        <v>2</v>
      </c>
      <c r="H91" s="2" t="s">
        <v>137</v>
      </c>
      <c r="I91" s="3">
        <v>1233</v>
      </c>
      <c r="J91" s="3">
        <v>34</v>
      </c>
      <c r="K91" s="3">
        <v>5</v>
      </c>
      <c r="M91">
        <f t="shared" ref="M91:M122" si="25">I96-D91</f>
        <v>-565</v>
      </c>
      <c r="N91">
        <f t="shared" ref="N91:N122" si="26">J96-E91</f>
        <v>287</v>
      </c>
      <c r="O91">
        <f t="shared" ref="O91:O122" si="27">K96-F91</f>
        <v>8</v>
      </c>
    </row>
    <row r="92" spans="2:15">
      <c r="B92" s="3">
        <v>1</v>
      </c>
      <c r="C92" s="3">
        <v>83</v>
      </c>
      <c r="D92" s="3">
        <v>449</v>
      </c>
      <c r="E92" s="3">
        <v>339</v>
      </c>
      <c r="F92" s="3">
        <v>8</v>
      </c>
      <c r="H92" s="2" t="s">
        <v>138</v>
      </c>
      <c r="I92" s="3">
        <v>1172</v>
      </c>
      <c r="J92" s="3">
        <v>6</v>
      </c>
      <c r="K92" s="3">
        <v>6</v>
      </c>
      <c r="M92">
        <f t="shared" si="25"/>
        <v>-115</v>
      </c>
      <c r="N92">
        <f t="shared" si="26"/>
        <v>393</v>
      </c>
      <c r="O92">
        <f t="shared" si="27"/>
        <v>9</v>
      </c>
    </row>
    <row r="93" spans="2:15">
      <c r="B93" s="3">
        <v>1</v>
      </c>
      <c r="C93" s="3">
        <v>84</v>
      </c>
      <c r="D93" s="3">
        <v>1233</v>
      </c>
      <c r="E93" s="3">
        <v>34</v>
      </c>
      <c r="F93" s="3">
        <v>5</v>
      </c>
      <c r="H93" s="2" t="s">
        <v>139</v>
      </c>
      <c r="I93" s="3">
        <v>822</v>
      </c>
      <c r="J93" s="3">
        <v>6</v>
      </c>
      <c r="K93" s="3">
        <v>1</v>
      </c>
      <c r="M93">
        <f t="shared" si="25"/>
        <v>-695</v>
      </c>
      <c r="N93">
        <f t="shared" si="26"/>
        <v>-25</v>
      </c>
      <c r="O93">
        <f t="shared" si="27"/>
        <v>-2</v>
      </c>
    </row>
    <row r="94" spans="2:15">
      <c r="B94" s="3">
        <v>1</v>
      </c>
      <c r="C94" s="3">
        <v>85</v>
      </c>
      <c r="D94" s="3">
        <v>1172</v>
      </c>
      <c r="E94" s="3">
        <v>6</v>
      </c>
      <c r="F94" s="3">
        <v>6</v>
      </c>
      <c r="H94" s="2" t="s">
        <v>140</v>
      </c>
      <c r="I94" s="3">
        <v>416</v>
      </c>
      <c r="J94" s="3">
        <v>760</v>
      </c>
      <c r="K94" s="3">
        <v>14</v>
      </c>
      <c r="M94">
        <f t="shared" si="25"/>
        <v>-660</v>
      </c>
      <c r="N94">
        <f t="shared" si="26"/>
        <v>-3</v>
      </c>
      <c r="O94">
        <f t="shared" si="27"/>
        <v>-4</v>
      </c>
    </row>
    <row r="95" spans="2:15">
      <c r="B95" s="3">
        <v>1</v>
      </c>
      <c r="C95" s="3">
        <v>86</v>
      </c>
      <c r="D95" s="3">
        <v>822</v>
      </c>
      <c r="E95" s="3">
        <v>6</v>
      </c>
      <c r="F95" s="3">
        <v>1</v>
      </c>
      <c r="H95" s="2" t="s">
        <v>95</v>
      </c>
      <c r="I95" s="3">
        <v>1349</v>
      </c>
      <c r="J95" s="3">
        <v>223</v>
      </c>
      <c r="K95" s="3">
        <v>10</v>
      </c>
      <c r="M95">
        <f t="shared" si="25"/>
        <v>-609</v>
      </c>
      <c r="N95">
        <f t="shared" si="26"/>
        <v>48</v>
      </c>
      <c r="O95">
        <f t="shared" si="27"/>
        <v>1</v>
      </c>
    </row>
    <row r="96" spans="2:15">
      <c r="B96" s="3">
        <v>1</v>
      </c>
      <c r="C96" s="3">
        <v>87</v>
      </c>
      <c r="D96" s="3">
        <v>416</v>
      </c>
      <c r="E96" s="3">
        <v>760</v>
      </c>
      <c r="F96" s="3">
        <v>14</v>
      </c>
      <c r="H96" s="2" t="s">
        <v>70</v>
      </c>
      <c r="I96" s="3">
        <v>140</v>
      </c>
      <c r="J96" s="3">
        <v>531</v>
      </c>
      <c r="K96" s="3">
        <v>10</v>
      </c>
      <c r="M96">
        <f t="shared" si="25"/>
        <v>-46</v>
      </c>
      <c r="N96">
        <f t="shared" si="26"/>
        <v>-759</v>
      </c>
      <c r="O96">
        <f t="shared" si="27"/>
        <v>-14</v>
      </c>
    </row>
    <row r="97" spans="2:15">
      <c r="B97" s="3">
        <v>1</v>
      </c>
      <c r="C97" s="3">
        <v>88</v>
      </c>
      <c r="D97" s="3">
        <v>1349</v>
      </c>
      <c r="E97" s="3">
        <v>223</v>
      </c>
      <c r="F97" s="3">
        <v>10</v>
      </c>
      <c r="H97" s="2" t="s">
        <v>141</v>
      </c>
      <c r="I97" s="3">
        <v>334</v>
      </c>
      <c r="J97" s="3">
        <v>732</v>
      </c>
      <c r="K97" s="3">
        <v>17</v>
      </c>
      <c r="M97">
        <f t="shared" si="25"/>
        <v>-393</v>
      </c>
      <c r="N97">
        <f t="shared" si="26"/>
        <v>-219</v>
      </c>
      <c r="O97">
        <f t="shared" si="27"/>
        <v>-7</v>
      </c>
    </row>
    <row r="98" spans="2:15">
      <c r="B98" s="3">
        <v>1</v>
      </c>
      <c r="C98" s="3">
        <v>89</v>
      </c>
      <c r="D98" s="3">
        <v>140</v>
      </c>
      <c r="E98" s="3">
        <v>531</v>
      </c>
      <c r="F98" s="3">
        <v>10</v>
      </c>
      <c r="H98" s="2" t="s">
        <v>142</v>
      </c>
      <c r="I98" s="3">
        <v>538</v>
      </c>
      <c r="J98" s="3">
        <v>9</v>
      </c>
      <c r="K98" s="3">
        <v>3</v>
      </c>
      <c r="M98">
        <f t="shared" si="25"/>
        <v>111</v>
      </c>
      <c r="N98">
        <f t="shared" si="26"/>
        <v>-334</v>
      </c>
      <c r="O98">
        <f t="shared" si="27"/>
        <v>-7</v>
      </c>
    </row>
    <row r="99" spans="2:15">
      <c r="B99" s="3">
        <v>1</v>
      </c>
      <c r="C99" s="3">
        <v>90</v>
      </c>
      <c r="D99" s="3">
        <v>334</v>
      </c>
      <c r="E99" s="3">
        <v>732</v>
      </c>
      <c r="F99" s="3">
        <v>17</v>
      </c>
      <c r="H99" s="2" t="s">
        <v>143</v>
      </c>
      <c r="I99" s="3">
        <v>512</v>
      </c>
      <c r="J99" s="3">
        <v>3</v>
      </c>
      <c r="K99" s="3">
        <v>2</v>
      </c>
      <c r="M99">
        <f t="shared" si="25"/>
        <v>91</v>
      </c>
      <c r="N99">
        <f t="shared" si="26"/>
        <v>197</v>
      </c>
      <c r="O99">
        <f t="shared" si="27"/>
        <v>2</v>
      </c>
    </row>
    <row r="100" spans="2:15">
      <c r="B100" s="3">
        <v>1</v>
      </c>
      <c r="C100" s="3">
        <v>91</v>
      </c>
      <c r="D100" s="3">
        <v>538</v>
      </c>
      <c r="E100" s="3">
        <v>9</v>
      </c>
      <c r="F100" s="3">
        <v>3</v>
      </c>
      <c r="H100" s="2" t="s">
        <v>71</v>
      </c>
      <c r="I100" s="3">
        <v>213</v>
      </c>
      <c r="J100" s="3">
        <v>54</v>
      </c>
      <c r="K100" s="3">
        <v>2</v>
      </c>
      <c r="M100">
        <f t="shared" si="25"/>
        <v>-202</v>
      </c>
      <c r="N100">
        <f t="shared" si="26"/>
        <v>1028</v>
      </c>
      <c r="O100">
        <f t="shared" si="27"/>
        <v>20</v>
      </c>
    </row>
    <row r="101" spans="2:15">
      <c r="B101" s="3">
        <v>1</v>
      </c>
      <c r="C101" s="3">
        <v>92</v>
      </c>
      <c r="D101" s="3">
        <v>512</v>
      </c>
      <c r="E101" s="3">
        <v>3</v>
      </c>
      <c r="F101" s="3">
        <v>2</v>
      </c>
      <c r="H101" s="2" t="s">
        <v>72</v>
      </c>
      <c r="I101" s="3">
        <v>370</v>
      </c>
      <c r="J101" s="3">
        <v>1</v>
      </c>
      <c r="K101" s="3">
        <v>0</v>
      </c>
      <c r="M101">
        <f t="shared" si="25"/>
        <v>329</v>
      </c>
      <c r="N101">
        <f t="shared" si="26"/>
        <v>11</v>
      </c>
      <c r="O101">
        <f t="shared" si="27"/>
        <v>-2</v>
      </c>
    </row>
    <row r="102" spans="2:15">
      <c r="B102" s="3">
        <v>1</v>
      </c>
      <c r="C102" s="3">
        <v>93</v>
      </c>
      <c r="D102" s="3">
        <v>213</v>
      </c>
      <c r="E102" s="3">
        <v>54</v>
      </c>
      <c r="F102" s="3">
        <v>2</v>
      </c>
      <c r="H102" s="2" t="s">
        <v>144</v>
      </c>
      <c r="I102" s="3">
        <v>956</v>
      </c>
      <c r="J102" s="3">
        <v>4</v>
      </c>
      <c r="K102" s="3">
        <v>3</v>
      </c>
      <c r="M102">
        <f t="shared" si="25"/>
        <v>267</v>
      </c>
      <c r="N102">
        <f t="shared" si="26"/>
        <v>-47</v>
      </c>
      <c r="O102">
        <f t="shared" si="27"/>
        <v>0</v>
      </c>
    </row>
    <row r="103" spans="2:15">
      <c r="B103" s="3">
        <v>1</v>
      </c>
      <c r="C103" s="3">
        <v>94</v>
      </c>
      <c r="D103" s="3">
        <v>370</v>
      </c>
      <c r="E103" s="3">
        <v>1</v>
      </c>
      <c r="F103" s="3">
        <v>0</v>
      </c>
      <c r="H103" s="2" t="s">
        <v>73</v>
      </c>
      <c r="I103" s="3">
        <v>251</v>
      </c>
      <c r="J103" s="3">
        <v>197</v>
      </c>
      <c r="K103" s="3">
        <v>3</v>
      </c>
      <c r="M103">
        <f t="shared" si="25"/>
        <v>174</v>
      </c>
      <c r="N103">
        <f t="shared" si="26"/>
        <v>555</v>
      </c>
      <c r="O103">
        <f t="shared" si="27"/>
        <v>35</v>
      </c>
    </row>
    <row r="104" spans="2:15">
      <c r="B104" s="3">
        <v>1</v>
      </c>
      <c r="C104" s="3">
        <v>95</v>
      </c>
      <c r="D104" s="3">
        <v>956</v>
      </c>
      <c r="E104" s="3">
        <v>4</v>
      </c>
      <c r="F104" s="3">
        <v>3</v>
      </c>
      <c r="H104" s="2" t="s">
        <v>145</v>
      </c>
      <c r="I104" s="3">
        <v>425</v>
      </c>
      <c r="J104" s="3">
        <v>929</v>
      </c>
      <c r="K104" s="3">
        <v>19</v>
      </c>
      <c r="M104">
        <f t="shared" si="25"/>
        <v>-629</v>
      </c>
      <c r="N104">
        <f t="shared" si="26"/>
        <v>904</v>
      </c>
      <c r="O104">
        <f t="shared" si="27"/>
        <v>19</v>
      </c>
    </row>
    <row r="105" spans="2:15">
      <c r="B105" s="3">
        <v>1</v>
      </c>
      <c r="C105" s="3">
        <v>96</v>
      </c>
      <c r="D105" s="4"/>
      <c r="E105" s="4"/>
      <c r="F105" s="4"/>
      <c r="H105" s="2" t="s">
        <v>146</v>
      </c>
      <c r="I105" s="3">
        <v>336</v>
      </c>
      <c r="J105" s="3">
        <v>1037</v>
      </c>
      <c r="K105" s="3">
        <v>23</v>
      </c>
      <c r="M105">
        <f t="shared" si="25"/>
        <v>656</v>
      </c>
      <c r="N105">
        <f t="shared" si="26"/>
        <v>209</v>
      </c>
      <c r="O105">
        <f t="shared" si="27"/>
        <v>4</v>
      </c>
    </row>
    <row r="106" spans="2:15">
      <c r="B106" s="3">
        <v>1</v>
      </c>
      <c r="C106" s="3">
        <v>97</v>
      </c>
      <c r="D106" s="3">
        <v>251</v>
      </c>
      <c r="E106" s="3">
        <v>197</v>
      </c>
      <c r="F106" s="3">
        <v>3</v>
      </c>
      <c r="H106" s="2" t="s">
        <v>147</v>
      </c>
      <c r="I106" s="3">
        <v>841</v>
      </c>
      <c r="J106" s="3">
        <v>14</v>
      </c>
      <c r="K106" s="3">
        <v>0</v>
      </c>
      <c r="M106">
        <f t="shared" si="25"/>
        <v>-21</v>
      </c>
      <c r="N106">
        <f t="shared" si="26"/>
        <v>626</v>
      </c>
      <c r="O106">
        <f t="shared" si="27"/>
        <v>7</v>
      </c>
    </row>
    <row r="107" spans="2:15">
      <c r="B107" s="3">
        <v>1</v>
      </c>
      <c r="C107" s="3">
        <v>98</v>
      </c>
      <c r="D107" s="3">
        <v>425</v>
      </c>
      <c r="E107" s="3">
        <v>929</v>
      </c>
      <c r="F107" s="3">
        <v>19</v>
      </c>
      <c r="H107" s="2" t="s">
        <v>148</v>
      </c>
      <c r="I107" s="3">
        <v>480</v>
      </c>
      <c r="J107" s="3">
        <v>7</v>
      </c>
      <c r="K107" s="3">
        <v>2</v>
      </c>
      <c r="M107">
        <f t="shared" si="25"/>
        <v>-196</v>
      </c>
      <c r="N107">
        <f t="shared" si="26"/>
        <v>-675</v>
      </c>
      <c r="O107">
        <f t="shared" si="27"/>
        <v>-8</v>
      </c>
    </row>
    <row r="108" spans="2:15">
      <c r="B108" s="3">
        <v>1</v>
      </c>
      <c r="C108" s="3">
        <v>99</v>
      </c>
      <c r="D108" s="3">
        <v>336</v>
      </c>
      <c r="E108" s="3">
        <v>1037</v>
      </c>
      <c r="F108" s="3">
        <v>23</v>
      </c>
      <c r="H108" s="2" t="s">
        <v>149</v>
      </c>
      <c r="I108" s="3">
        <v>544</v>
      </c>
      <c r="J108" s="3">
        <v>556</v>
      </c>
      <c r="K108" s="3">
        <v>35</v>
      </c>
      <c r="M108">
        <f t="shared" si="25"/>
        <v>723</v>
      </c>
      <c r="N108">
        <f t="shared" si="26"/>
        <v>-888</v>
      </c>
      <c r="O108">
        <f t="shared" si="27"/>
        <v>-15</v>
      </c>
    </row>
    <row r="109" spans="2:15">
      <c r="B109" s="3">
        <v>1</v>
      </c>
      <c r="C109" s="3">
        <v>100</v>
      </c>
      <c r="D109" s="3">
        <v>841</v>
      </c>
      <c r="E109" s="3">
        <v>14</v>
      </c>
      <c r="F109" s="3">
        <v>0</v>
      </c>
      <c r="H109" s="2" t="s">
        <v>150</v>
      </c>
      <c r="I109" s="3">
        <v>327</v>
      </c>
      <c r="J109" s="3">
        <v>908</v>
      </c>
      <c r="K109" s="3">
        <v>22</v>
      </c>
      <c r="M109">
        <f t="shared" si="25"/>
        <v>-247</v>
      </c>
      <c r="N109">
        <f t="shared" si="26"/>
        <v>280</v>
      </c>
      <c r="O109">
        <f t="shared" si="27"/>
        <v>14</v>
      </c>
    </row>
    <row r="110" spans="2:15">
      <c r="B110" s="3">
        <v>1</v>
      </c>
      <c r="C110" s="3">
        <v>101</v>
      </c>
      <c r="D110" s="3">
        <v>480</v>
      </c>
      <c r="E110" s="3">
        <v>7</v>
      </c>
      <c r="F110" s="3">
        <v>2</v>
      </c>
      <c r="H110" s="2" t="s">
        <v>151</v>
      </c>
      <c r="I110" s="3">
        <v>656</v>
      </c>
      <c r="J110" s="3">
        <v>209</v>
      </c>
      <c r="K110" s="3">
        <v>4</v>
      </c>
      <c r="M110">
        <f t="shared" si="25"/>
        <v>-224</v>
      </c>
      <c r="N110">
        <f t="shared" si="26"/>
        <v>264</v>
      </c>
      <c r="O110">
        <f t="shared" si="27"/>
        <v>-1</v>
      </c>
    </row>
    <row r="111" spans="2:15">
      <c r="B111" s="3">
        <v>1</v>
      </c>
      <c r="C111" s="3">
        <v>102</v>
      </c>
      <c r="D111" s="3">
        <v>544</v>
      </c>
      <c r="E111" s="3">
        <v>556</v>
      </c>
      <c r="F111" s="3">
        <v>35</v>
      </c>
      <c r="H111" s="2" t="s">
        <v>152</v>
      </c>
      <c r="I111" s="3">
        <v>230</v>
      </c>
      <c r="J111" s="3">
        <v>823</v>
      </c>
      <c r="K111" s="3">
        <v>10</v>
      </c>
      <c r="M111">
        <f t="shared" si="25"/>
        <v>-6</v>
      </c>
      <c r="N111">
        <f t="shared" si="26"/>
        <v>-397</v>
      </c>
      <c r="O111">
        <f t="shared" si="27"/>
        <v>-31</v>
      </c>
    </row>
    <row r="112" spans="2:15">
      <c r="B112" s="3">
        <v>1</v>
      </c>
      <c r="C112" s="3">
        <v>103</v>
      </c>
      <c r="D112" s="3">
        <v>327</v>
      </c>
      <c r="E112" s="3">
        <v>908</v>
      </c>
      <c r="F112" s="3">
        <v>22</v>
      </c>
      <c r="H112" s="2" t="s">
        <v>74</v>
      </c>
      <c r="I112" s="3">
        <v>229</v>
      </c>
      <c r="J112" s="3">
        <v>254</v>
      </c>
      <c r="K112" s="3">
        <v>11</v>
      </c>
      <c r="M112">
        <f t="shared" si="25"/>
        <v>-117</v>
      </c>
      <c r="N112">
        <f t="shared" si="26"/>
        <v>-776</v>
      </c>
      <c r="O112">
        <f t="shared" si="27"/>
        <v>-21</v>
      </c>
    </row>
    <row r="113" spans="2:15">
      <c r="B113" s="3">
        <v>1</v>
      </c>
      <c r="C113" s="3">
        <v>104</v>
      </c>
      <c r="D113" s="3">
        <v>656</v>
      </c>
      <c r="E113" s="3">
        <v>209</v>
      </c>
      <c r="F113" s="3">
        <v>4</v>
      </c>
      <c r="H113" s="2" t="s">
        <v>153</v>
      </c>
      <c r="I113" s="3">
        <v>1059</v>
      </c>
      <c r="J113" s="3">
        <v>149</v>
      </c>
      <c r="K113" s="3">
        <v>8</v>
      </c>
      <c r="M113">
        <f t="shared" si="25"/>
        <v>-245</v>
      </c>
      <c r="N113">
        <f t="shared" si="26"/>
        <v>591</v>
      </c>
      <c r="O113">
        <f t="shared" si="27"/>
        <v>16</v>
      </c>
    </row>
    <row r="114" spans="2:15">
      <c r="B114" s="3">
        <v>1</v>
      </c>
      <c r="C114" s="3">
        <v>105</v>
      </c>
      <c r="D114" s="3">
        <v>230</v>
      </c>
      <c r="E114" s="3">
        <v>823</v>
      </c>
      <c r="F114" s="3">
        <v>10</v>
      </c>
      <c r="H114" s="2" t="s">
        <v>154</v>
      </c>
      <c r="I114" s="3">
        <v>594</v>
      </c>
      <c r="J114" s="3">
        <v>294</v>
      </c>
      <c r="K114" s="3">
        <v>14</v>
      </c>
      <c r="M114">
        <f t="shared" si="25"/>
        <v>6</v>
      </c>
      <c r="N114">
        <f t="shared" si="26"/>
        <v>-9</v>
      </c>
      <c r="O114">
        <f t="shared" si="27"/>
        <v>-3</v>
      </c>
    </row>
    <row r="115" spans="2:15">
      <c r="B115" s="3">
        <v>1</v>
      </c>
      <c r="C115" s="3">
        <v>107</v>
      </c>
      <c r="D115" s="3">
        <v>229</v>
      </c>
      <c r="E115" s="3">
        <v>254</v>
      </c>
      <c r="F115" s="3">
        <v>11</v>
      </c>
      <c r="H115" s="2" t="s">
        <v>75</v>
      </c>
      <c r="I115" s="3">
        <v>256</v>
      </c>
      <c r="J115" s="3">
        <v>271</v>
      </c>
      <c r="K115" s="3">
        <v>1</v>
      </c>
      <c r="M115">
        <f t="shared" si="25"/>
        <v>-101</v>
      </c>
      <c r="N115">
        <f t="shared" si="26"/>
        <v>1203</v>
      </c>
      <c r="O115">
        <f t="shared" si="27"/>
        <v>9</v>
      </c>
    </row>
    <row r="116" spans="2:15">
      <c r="B116" s="3">
        <v>2</v>
      </c>
      <c r="C116" s="3">
        <v>1</v>
      </c>
      <c r="D116" s="3">
        <v>1059</v>
      </c>
      <c r="E116" s="3">
        <v>149</v>
      </c>
      <c r="F116" s="3">
        <v>8</v>
      </c>
      <c r="H116" s="2" t="s">
        <v>76</v>
      </c>
      <c r="I116" s="3">
        <v>538</v>
      </c>
      <c r="J116" s="3">
        <v>159</v>
      </c>
      <c r="K116" s="3">
        <v>4</v>
      </c>
      <c r="M116">
        <f t="shared" si="25"/>
        <v>-642</v>
      </c>
      <c r="N116">
        <f t="shared" si="26"/>
        <v>-101</v>
      </c>
      <c r="O116">
        <f t="shared" si="27"/>
        <v>-6</v>
      </c>
    </row>
    <row r="117" spans="2:15">
      <c r="B117" s="3">
        <v>2</v>
      </c>
      <c r="C117" s="3">
        <v>2</v>
      </c>
      <c r="D117" s="3">
        <v>594</v>
      </c>
      <c r="E117" s="3">
        <v>294</v>
      </c>
      <c r="F117" s="3">
        <v>14</v>
      </c>
      <c r="H117" s="2" t="s">
        <v>77</v>
      </c>
      <c r="I117" s="3">
        <v>210</v>
      </c>
      <c r="J117" s="3">
        <v>132</v>
      </c>
      <c r="K117" s="3">
        <v>1</v>
      </c>
      <c r="M117">
        <f t="shared" si="25"/>
        <v>-115</v>
      </c>
      <c r="N117">
        <f t="shared" si="26"/>
        <v>69</v>
      </c>
      <c r="O117">
        <f t="shared" si="27"/>
        <v>-6</v>
      </c>
    </row>
    <row r="118" spans="2:15">
      <c r="B118" s="3">
        <v>2</v>
      </c>
      <c r="C118" s="3">
        <v>3</v>
      </c>
      <c r="D118" s="3">
        <v>256</v>
      </c>
      <c r="E118" s="3">
        <v>271</v>
      </c>
      <c r="F118" s="3">
        <v>1</v>
      </c>
      <c r="H118" s="2" t="s">
        <v>155</v>
      </c>
      <c r="I118" s="3">
        <v>411</v>
      </c>
      <c r="J118" s="3">
        <v>800</v>
      </c>
      <c r="K118" s="3">
        <v>20</v>
      </c>
      <c r="M118">
        <f t="shared" si="25"/>
        <v>132</v>
      </c>
      <c r="N118">
        <f t="shared" si="26"/>
        <v>-179</v>
      </c>
      <c r="O118">
        <f t="shared" si="27"/>
        <v>1</v>
      </c>
    </row>
    <row r="119" spans="2:15">
      <c r="B119" s="3">
        <v>2</v>
      </c>
      <c r="C119" s="3">
        <v>4</v>
      </c>
      <c r="D119" s="3">
        <v>538</v>
      </c>
      <c r="E119" s="3">
        <v>159</v>
      </c>
      <c r="F119" s="3">
        <v>4</v>
      </c>
      <c r="H119" s="2" t="s">
        <v>156</v>
      </c>
      <c r="I119" s="3">
        <v>236</v>
      </c>
      <c r="J119" s="3">
        <v>814</v>
      </c>
      <c r="K119" s="3">
        <v>7</v>
      </c>
      <c r="M119">
        <f t="shared" si="25"/>
        <v>200</v>
      </c>
      <c r="N119">
        <f t="shared" si="26"/>
        <v>163</v>
      </c>
      <c r="O119">
        <f t="shared" si="27"/>
        <v>19</v>
      </c>
    </row>
    <row r="120" spans="2:15">
      <c r="B120" s="3">
        <v>2</v>
      </c>
      <c r="C120" s="3">
        <v>5</v>
      </c>
      <c r="D120" s="3">
        <v>210</v>
      </c>
      <c r="E120" s="3">
        <v>132</v>
      </c>
      <c r="F120" s="3">
        <v>1</v>
      </c>
      <c r="H120" s="2" t="s">
        <v>157</v>
      </c>
      <c r="I120" s="3">
        <v>128</v>
      </c>
      <c r="J120" s="3">
        <v>1457</v>
      </c>
      <c r="K120" s="3">
        <v>20</v>
      </c>
      <c r="M120">
        <f t="shared" si="25"/>
        <v>223</v>
      </c>
      <c r="N120">
        <f t="shared" si="26"/>
        <v>108</v>
      </c>
      <c r="O120">
        <f t="shared" si="27"/>
        <v>18</v>
      </c>
    </row>
    <row r="121" spans="2:15">
      <c r="B121" s="3">
        <v>2</v>
      </c>
      <c r="C121" s="3">
        <v>6</v>
      </c>
      <c r="D121" s="3">
        <v>411</v>
      </c>
      <c r="E121" s="3">
        <v>800</v>
      </c>
      <c r="F121" s="3">
        <v>20</v>
      </c>
      <c r="H121" s="2" t="s">
        <v>158</v>
      </c>
      <c r="I121" s="3">
        <v>417</v>
      </c>
      <c r="J121" s="3">
        <v>48</v>
      </c>
      <c r="K121" s="3">
        <v>2</v>
      </c>
      <c r="M121">
        <f t="shared" si="25"/>
        <v>-6</v>
      </c>
      <c r="N121">
        <f t="shared" si="26"/>
        <v>-476</v>
      </c>
      <c r="O121">
        <f t="shared" si="27"/>
        <v>-15</v>
      </c>
    </row>
    <row r="122" spans="2:15">
      <c r="B122" s="3">
        <v>2</v>
      </c>
      <c r="C122" s="3">
        <v>7</v>
      </c>
      <c r="D122" s="3">
        <v>236</v>
      </c>
      <c r="E122" s="3">
        <v>814</v>
      </c>
      <c r="F122" s="3">
        <v>7</v>
      </c>
      <c r="H122" s="2" t="s">
        <v>159</v>
      </c>
      <c r="I122" s="3">
        <v>479</v>
      </c>
      <c r="J122" s="3">
        <v>363</v>
      </c>
      <c r="K122" s="3">
        <v>8</v>
      </c>
      <c r="M122">
        <f t="shared" si="25"/>
        <v>-49</v>
      </c>
      <c r="N122">
        <f t="shared" si="26"/>
        <v>-619</v>
      </c>
      <c r="O122">
        <f t="shared" si="27"/>
        <v>-2</v>
      </c>
    </row>
    <row r="123" spans="2:15">
      <c r="B123" s="3">
        <v>2</v>
      </c>
      <c r="C123" s="3">
        <v>8</v>
      </c>
      <c r="D123" s="3">
        <v>128</v>
      </c>
      <c r="E123" s="3">
        <v>1457</v>
      </c>
      <c r="F123" s="3">
        <v>20</v>
      </c>
      <c r="H123" s="2" t="s">
        <v>78</v>
      </c>
      <c r="I123" s="3">
        <v>388</v>
      </c>
      <c r="J123" s="3">
        <v>92</v>
      </c>
      <c r="K123" s="3">
        <v>2</v>
      </c>
      <c r="M123">
        <f t="shared" ref="M123:M154" si="28">I128-D123</f>
        <v>723</v>
      </c>
      <c r="N123">
        <f t="shared" ref="N123:N154" si="29">J128-E123</f>
        <v>-1441</v>
      </c>
      <c r="O123">
        <f t="shared" ref="O123:O154" si="30">K128-F123</f>
        <v>-17</v>
      </c>
    </row>
    <row r="124" spans="2:15">
      <c r="B124" s="3">
        <v>2</v>
      </c>
      <c r="C124" s="3">
        <v>9</v>
      </c>
      <c r="D124" s="3">
        <v>417</v>
      </c>
      <c r="E124" s="3">
        <v>48</v>
      </c>
      <c r="F124" s="3">
        <v>2</v>
      </c>
      <c r="H124" s="2" t="s">
        <v>160</v>
      </c>
      <c r="I124" s="3">
        <v>738</v>
      </c>
      <c r="J124" s="3">
        <v>322</v>
      </c>
      <c r="K124" s="3">
        <v>23</v>
      </c>
      <c r="M124">
        <f t="shared" si="28"/>
        <v>-21</v>
      </c>
      <c r="N124">
        <f t="shared" si="29"/>
        <v>216</v>
      </c>
      <c r="O124">
        <f t="shared" si="30"/>
        <v>3</v>
      </c>
    </row>
    <row r="125" spans="2:15">
      <c r="B125" s="3">
        <v>2</v>
      </c>
      <c r="C125" s="3">
        <v>10</v>
      </c>
      <c r="D125" s="3">
        <v>479</v>
      </c>
      <c r="E125" s="3">
        <v>363</v>
      </c>
      <c r="F125" s="3">
        <v>8</v>
      </c>
      <c r="H125" s="2" t="s">
        <v>161</v>
      </c>
      <c r="I125" s="3">
        <v>433</v>
      </c>
      <c r="J125" s="3">
        <v>240</v>
      </c>
      <c r="K125" s="3">
        <v>19</v>
      </c>
      <c r="M125">
        <f t="shared" si="28"/>
        <v>141</v>
      </c>
      <c r="N125">
        <f t="shared" si="29"/>
        <v>1083</v>
      </c>
      <c r="O125">
        <f t="shared" si="30"/>
        <v>10</v>
      </c>
    </row>
    <row r="126" spans="2:15">
      <c r="B126" s="3">
        <v>2</v>
      </c>
      <c r="C126" s="3">
        <v>11</v>
      </c>
      <c r="D126" s="3">
        <v>388</v>
      </c>
      <c r="E126" s="3">
        <v>92</v>
      </c>
      <c r="F126" s="3">
        <v>2</v>
      </c>
      <c r="H126" s="2" t="s">
        <v>162</v>
      </c>
      <c r="I126" s="3">
        <v>405</v>
      </c>
      <c r="J126" s="3">
        <v>324</v>
      </c>
      <c r="K126" s="3">
        <v>5</v>
      </c>
      <c r="M126">
        <f t="shared" si="28"/>
        <v>-104</v>
      </c>
      <c r="N126">
        <f t="shared" si="29"/>
        <v>25</v>
      </c>
      <c r="O126">
        <f t="shared" si="30"/>
        <v>1</v>
      </c>
    </row>
    <row r="127" spans="2:15">
      <c r="B127" s="3">
        <v>2</v>
      </c>
      <c r="C127" s="3">
        <v>12</v>
      </c>
      <c r="D127" s="3">
        <v>738</v>
      </c>
      <c r="E127" s="3">
        <v>322</v>
      </c>
      <c r="F127" s="3">
        <v>23</v>
      </c>
      <c r="H127" s="2" t="s">
        <v>79</v>
      </c>
      <c r="I127" s="3">
        <v>187</v>
      </c>
      <c r="J127" s="3">
        <v>195</v>
      </c>
      <c r="K127" s="3">
        <v>5</v>
      </c>
      <c r="M127">
        <f t="shared" si="28"/>
        <v>-589</v>
      </c>
      <c r="N127">
        <f t="shared" si="29"/>
        <v>-191</v>
      </c>
      <c r="O127">
        <f t="shared" si="30"/>
        <v>-16</v>
      </c>
    </row>
    <row r="128" spans="2:15">
      <c r="B128" s="3">
        <v>2</v>
      </c>
      <c r="C128" s="3">
        <v>13</v>
      </c>
      <c r="D128" s="3">
        <v>433</v>
      </c>
      <c r="E128" s="3">
        <v>240</v>
      </c>
      <c r="F128" s="3">
        <v>19</v>
      </c>
      <c r="H128" s="2" t="s">
        <v>163</v>
      </c>
      <c r="I128" s="3">
        <v>851</v>
      </c>
      <c r="J128" s="3">
        <v>16</v>
      </c>
      <c r="K128" s="3">
        <v>3</v>
      </c>
      <c r="M128">
        <f t="shared" si="28"/>
        <v>-140</v>
      </c>
      <c r="N128">
        <f t="shared" si="29"/>
        <v>718</v>
      </c>
      <c r="O128">
        <f t="shared" si="30"/>
        <v>-11</v>
      </c>
    </row>
    <row r="129" spans="2:15">
      <c r="B129" s="3">
        <v>2</v>
      </c>
      <c r="C129" s="3">
        <v>14</v>
      </c>
      <c r="D129" s="3">
        <v>405</v>
      </c>
      <c r="E129" s="3">
        <v>324</v>
      </c>
      <c r="F129" s="3">
        <v>5</v>
      </c>
      <c r="H129" s="2" t="s">
        <v>164</v>
      </c>
      <c r="I129" s="3">
        <v>396</v>
      </c>
      <c r="J129" s="3">
        <v>264</v>
      </c>
      <c r="K129" s="3">
        <v>5</v>
      </c>
      <c r="M129">
        <f t="shared" si="28"/>
        <v>334</v>
      </c>
      <c r="N129">
        <f t="shared" si="29"/>
        <v>-316</v>
      </c>
      <c r="O129">
        <f t="shared" si="30"/>
        <v>-5</v>
      </c>
    </row>
    <row r="130" spans="2:15">
      <c r="B130" s="3">
        <v>2</v>
      </c>
      <c r="C130" s="3">
        <v>15</v>
      </c>
      <c r="D130" s="3">
        <v>187</v>
      </c>
      <c r="E130" s="3">
        <v>195</v>
      </c>
      <c r="F130" s="3">
        <v>5</v>
      </c>
      <c r="H130" s="2" t="s">
        <v>96</v>
      </c>
      <c r="I130" s="3">
        <v>620</v>
      </c>
      <c r="J130" s="3">
        <v>1446</v>
      </c>
      <c r="K130" s="3">
        <v>18</v>
      </c>
      <c r="M130">
        <f t="shared" si="28"/>
        <v>549</v>
      </c>
      <c r="N130">
        <f t="shared" si="29"/>
        <v>-163</v>
      </c>
      <c r="O130">
        <f t="shared" si="30"/>
        <v>-1</v>
      </c>
    </row>
    <row r="131" spans="2:15">
      <c r="B131" s="3">
        <v>2</v>
      </c>
      <c r="C131" s="3">
        <v>16</v>
      </c>
      <c r="D131" s="3">
        <v>851</v>
      </c>
      <c r="E131" s="3">
        <v>16</v>
      </c>
      <c r="F131" s="3">
        <v>3</v>
      </c>
      <c r="H131" s="2" t="s">
        <v>80</v>
      </c>
      <c r="I131" s="3">
        <v>284</v>
      </c>
      <c r="J131" s="3">
        <v>117</v>
      </c>
      <c r="K131" s="3">
        <v>3</v>
      </c>
      <c r="M131">
        <f t="shared" si="28"/>
        <v>-363</v>
      </c>
      <c r="N131">
        <f t="shared" si="29"/>
        <v>-14</v>
      </c>
      <c r="O131">
        <f t="shared" si="30"/>
        <v>-1</v>
      </c>
    </row>
    <row r="132" spans="2:15">
      <c r="B132" s="3">
        <v>2</v>
      </c>
      <c r="C132" s="3">
        <v>17</v>
      </c>
      <c r="D132" s="3">
        <v>396</v>
      </c>
      <c r="E132" s="3">
        <v>264</v>
      </c>
      <c r="F132" s="3">
        <v>5</v>
      </c>
      <c r="H132" s="2" t="s">
        <v>81</v>
      </c>
      <c r="I132" s="3">
        <v>149</v>
      </c>
      <c r="J132" s="3">
        <v>131</v>
      </c>
      <c r="K132" s="3">
        <v>7</v>
      </c>
      <c r="M132">
        <f t="shared" si="28"/>
        <v>427</v>
      </c>
      <c r="N132">
        <f t="shared" si="29"/>
        <v>141</v>
      </c>
      <c r="O132">
        <f t="shared" si="30"/>
        <v>8</v>
      </c>
    </row>
    <row r="133" spans="2:15">
      <c r="B133" s="3">
        <v>2</v>
      </c>
      <c r="C133" s="3">
        <v>18</v>
      </c>
      <c r="D133" s="3">
        <v>620</v>
      </c>
      <c r="E133" s="3">
        <v>1446</v>
      </c>
      <c r="F133" s="3">
        <v>18</v>
      </c>
      <c r="H133" s="2" t="s">
        <v>165</v>
      </c>
      <c r="I133" s="3">
        <v>293</v>
      </c>
      <c r="J133" s="3">
        <v>958</v>
      </c>
      <c r="K133" s="3">
        <v>8</v>
      </c>
      <c r="M133">
        <f t="shared" si="28"/>
        <v>-287</v>
      </c>
      <c r="N133">
        <f t="shared" si="29"/>
        <v>-1039</v>
      </c>
      <c r="O133">
        <f t="shared" si="30"/>
        <v>-6</v>
      </c>
    </row>
    <row r="134" spans="2:15">
      <c r="B134" s="3">
        <v>2</v>
      </c>
      <c r="C134" s="3">
        <v>19</v>
      </c>
      <c r="D134" s="3">
        <v>284</v>
      </c>
      <c r="E134" s="3">
        <v>117</v>
      </c>
      <c r="F134" s="3">
        <v>3</v>
      </c>
      <c r="H134" s="2" t="s">
        <v>166</v>
      </c>
      <c r="I134" s="3">
        <v>739</v>
      </c>
      <c r="J134" s="3">
        <v>8</v>
      </c>
      <c r="K134" s="3">
        <v>0</v>
      </c>
      <c r="M134">
        <f t="shared" si="28"/>
        <v>591</v>
      </c>
      <c r="N134">
        <f t="shared" si="29"/>
        <v>-44</v>
      </c>
      <c r="O134">
        <f t="shared" si="30"/>
        <v>1</v>
      </c>
    </row>
    <row r="135" spans="2:15">
      <c r="B135" s="3">
        <v>2</v>
      </c>
      <c r="C135" s="3">
        <v>20</v>
      </c>
      <c r="D135" s="3">
        <v>149</v>
      </c>
      <c r="E135" s="3">
        <v>131</v>
      </c>
      <c r="F135" s="3">
        <v>7</v>
      </c>
      <c r="H135" s="2" t="s">
        <v>167</v>
      </c>
      <c r="I135" s="3">
        <v>736</v>
      </c>
      <c r="J135" s="3">
        <v>32</v>
      </c>
      <c r="K135" s="3">
        <v>4</v>
      </c>
      <c r="M135">
        <f t="shared" si="28"/>
        <v>275</v>
      </c>
      <c r="N135">
        <f t="shared" si="29"/>
        <v>287</v>
      </c>
      <c r="O135">
        <f t="shared" si="30"/>
        <v>-1</v>
      </c>
    </row>
    <row r="136" spans="2:15">
      <c r="B136" s="3">
        <v>2</v>
      </c>
      <c r="C136" s="3">
        <v>20</v>
      </c>
      <c r="D136" s="4"/>
      <c r="E136" s="4"/>
      <c r="F136" s="4"/>
      <c r="H136" s="2" t="s">
        <v>82</v>
      </c>
      <c r="I136" s="3">
        <v>488</v>
      </c>
      <c r="J136" s="3">
        <v>2</v>
      </c>
      <c r="K136" s="3">
        <v>2</v>
      </c>
      <c r="M136">
        <f t="shared" si="28"/>
        <v>496</v>
      </c>
      <c r="N136">
        <f t="shared" si="29"/>
        <v>1137</v>
      </c>
      <c r="O136">
        <f t="shared" si="30"/>
        <v>9</v>
      </c>
    </row>
    <row r="137" spans="2:15">
      <c r="B137" s="3">
        <v>2</v>
      </c>
      <c r="C137" s="3">
        <v>21</v>
      </c>
      <c r="D137" s="3">
        <v>293</v>
      </c>
      <c r="E137" s="3">
        <v>958</v>
      </c>
      <c r="F137" s="3">
        <v>8</v>
      </c>
      <c r="H137" s="2" t="s">
        <v>168</v>
      </c>
      <c r="I137" s="3">
        <v>823</v>
      </c>
      <c r="J137" s="3">
        <v>405</v>
      </c>
      <c r="K137" s="3">
        <v>13</v>
      </c>
      <c r="M137">
        <f t="shared" si="28"/>
        <v>686</v>
      </c>
      <c r="N137">
        <f t="shared" si="29"/>
        <v>-935</v>
      </c>
      <c r="O137">
        <f t="shared" si="30"/>
        <v>-7</v>
      </c>
    </row>
    <row r="138" spans="2:15">
      <c r="B138" s="3">
        <v>2</v>
      </c>
      <c r="C138" s="3">
        <v>22</v>
      </c>
      <c r="D138" s="3">
        <v>739</v>
      </c>
      <c r="E138" s="3">
        <v>8</v>
      </c>
      <c r="F138" s="3">
        <v>0</v>
      </c>
      <c r="H138" s="2" t="s">
        <v>83</v>
      </c>
      <c r="I138" s="3">
        <v>333</v>
      </c>
      <c r="J138" s="3">
        <v>407</v>
      </c>
      <c r="K138" s="3">
        <v>12</v>
      </c>
      <c r="M138">
        <f t="shared" si="28"/>
        <v>-474</v>
      </c>
      <c r="N138">
        <f t="shared" si="29"/>
        <v>40</v>
      </c>
      <c r="O138">
        <f t="shared" si="30"/>
        <v>0</v>
      </c>
    </row>
    <row r="139" spans="2:15">
      <c r="B139" s="3">
        <v>2</v>
      </c>
      <c r="C139" s="3">
        <v>23</v>
      </c>
      <c r="D139" s="3">
        <v>736</v>
      </c>
      <c r="E139" s="3">
        <v>32</v>
      </c>
      <c r="F139" s="3">
        <v>4</v>
      </c>
      <c r="H139" s="2" t="s">
        <v>169</v>
      </c>
      <c r="I139" s="3">
        <v>875</v>
      </c>
      <c r="J139" s="3">
        <v>73</v>
      </c>
      <c r="K139" s="3">
        <v>4</v>
      </c>
      <c r="M139">
        <f t="shared" si="28"/>
        <v>-161</v>
      </c>
      <c r="N139">
        <f t="shared" si="29"/>
        <v>633</v>
      </c>
      <c r="O139">
        <f t="shared" si="30"/>
        <v>6</v>
      </c>
    </row>
    <row r="140" spans="2:15">
      <c r="B140" s="3">
        <v>2</v>
      </c>
      <c r="C140" s="3">
        <v>24</v>
      </c>
      <c r="D140" s="3">
        <v>488</v>
      </c>
      <c r="E140" s="3">
        <v>2</v>
      </c>
      <c r="F140" s="3">
        <v>2</v>
      </c>
      <c r="H140" s="2" t="s">
        <v>84</v>
      </c>
      <c r="I140" s="3">
        <v>424</v>
      </c>
      <c r="J140" s="3">
        <v>418</v>
      </c>
      <c r="K140" s="3">
        <v>6</v>
      </c>
      <c r="M140">
        <f t="shared" si="28"/>
        <v>-316</v>
      </c>
      <c r="N140">
        <f t="shared" si="29"/>
        <v>1363</v>
      </c>
      <c r="O140">
        <f t="shared" si="30"/>
        <v>18</v>
      </c>
    </row>
    <row r="141" spans="2:15">
      <c r="B141" s="3">
        <v>2</v>
      </c>
      <c r="C141" s="3">
        <v>25</v>
      </c>
      <c r="D141" s="3">
        <v>823</v>
      </c>
      <c r="E141" s="3">
        <v>405</v>
      </c>
      <c r="F141" s="3">
        <v>13</v>
      </c>
      <c r="H141" s="2" t="s">
        <v>170</v>
      </c>
      <c r="I141" s="3">
        <v>496</v>
      </c>
      <c r="J141" s="3">
        <v>1137</v>
      </c>
      <c r="K141" s="3">
        <v>9</v>
      </c>
      <c r="M141">
        <f t="shared" si="28"/>
        <v>-665</v>
      </c>
      <c r="N141">
        <f t="shared" si="29"/>
        <v>639</v>
      </c>
      <c r="O141">
        <f t="shared" si="30"/>
        <v>-2</v>
      </c>
    </row>
    <row r="142" spans="2:15">
      <c r="B142" s="3">
        <v>2</v>
      </c>
      <c r="C142" s="3">
        <v>26</v>
      </c>
      <c r="D142" s="3">
        <v>333</v>
      </c>
      <c r="E142" s="3">
        <v>407</v>
      </c>
      <c r="F142" s="3">
        <v>12</v>
      </c>
      <c r="H142" s="2" t="s">
        <v>171</v>
      </c>
      <c r="I142" s="3">
        <v>979</v>
      </c>
      <c r="J142" s="3">
        <v>23</v>
      </c>
      <c r="K142" s="3">
        <v>1</v>
      </c>
      <c r="M142">
        <f t="shared" si="28"/>
        <v>-135</v>
      </c>
      <c r="N142">
        <f t="shared" si="29"/>
        <v>544</v>
      </c>
      <c r="O142">
        <f t="shared" si="30"/>
        <v>9</v>
      </c>
    </row>
    <row r="143" spans="2:15">
      <c r="B143" s="3">
        <v>2</v>
      </c>
      <c r="C143" s="3">
        <v>27</v>
      </c>
      <c r="D143" s="3">
        <v>875</v>
      </c>
      <c r="E143" s="3">
        <v>73</v>
      </c>
      <c r="F143" s="3">
        <v>4</v>
      </c>
      <c r="H143" s="2" t="s">
        <v>85</v>
      </c>
      <c r="I143" s="3">
        <v>265</v>
      </c>
      <c r="J143" s="3">
        <v>48</v>
      </c>
      <c r="K143" s="3">
        <v>0</v>
      </c>
      <c r="M143">
        <f t="shared" si="28"/>
        <v>-610</v>
      </c>
      <c r="N143">
        <f t="shared" si="29"/>
        <v>652</v>
      </c>
      <c r="O143">
        <f t="shared" si="30"/>
        <v>16</v>
      </c>
    </row>
    <row r="144" spans="2:15">
      <c r="B144" s="3">
        <v>2</v>
      </c>
      <c r="C144" s="3">
        <v>28</v>
      </c>
      <c r="D144" s="3">
        <v>424</v>
      </c>
      <c r="E144" s="3">
        <v>418</v>
      </c>
      <c r="F144" s="3">
        <v>6</v>
      </c>
      <c r="H144" s="2" t="s">
        <v>172</v>
      </c>
      <c r="I144" s="3">
        <v>575</v>
      </c>
      <c r="J144" s="3">
        <v>665</v>
      </c>
      <c r="K144" s="3">
        <v>10</v>
      </c>
      <c r="M144">
        <f t="shared" si="28"/>
        <v>39</v>
      </c>
      <c r="N144">
        <f t="shared" si="29"/>
        <v>-222</v>
      </c>
      <c r="O144">
        <f t="shared" si="30"/>
        <v>4</v>
      </c>
    </row>
    <row r="145" spans="2:15">
      <c r="B145" s="3">
        <v>2</v>
      </c>
      <c r="C145" s="3">
        <v>29</v>
      </c>
      <c r="D145" s="3">
        <v>496</v>
      </c>
      <c r="E145" s="3">
        <v>1137</v>
      </c>
      <c r="F145" s="3">
        <v>9</v>
      </c>
      <c r="H145" s="2" t="s">
        <v>173</v>
      </c>
      <c r="I145" s="3">
        <v>172</v>
      </c>
      <c r="J145" s="3">
        <v>1365</v>
      </c>
      <c r="K145" s="3">
        <v>20</v>
      </c>
      <c r="M145">
        <f t="shared" si="28"/>
        <v>-377</v>
      </c>
      <c r="N145">
        <f t="shared" si="29"/>
        <v>-161</v>
      </c>
      <c r="O145">
        <f t="shared" si="30"/>
        <v>9</v>
      </c>
    </row>
    <row r="146" spans="2:15">
      <c r="B146" s="3">
        <v>2</v>
      </c>
      <c r="C146" s="3">
        <v>30</v>
      </c>
      <c r="D146" s="3">
        <v>979</v>
      </c>
      <c r="E146" s="3">
        <v>23</v>
      </c>
      <c r="F146" s="3">
        <v>1</v>
      </c>
      <c r="H146" s="2" t="s">
        <v>174</v>
      </c>
      <c r="I146" s="3">
        <v>158</v>
      </c>
      <c r="J146" s="3">
        <v>1044</v>
      </c>
      <c r="K146" s="3">
        <v>11</v>
      </c>
      <c r="M146">
        <f t="shared" si="28"/>
        <v>-756</v>
      </c>
      <c r="N146">
        <f t="shared" si="29"/>
        <v>930</v>
      </c>
      <c r="O146">
        <f t="shared" si="30"/>
        <v>16</v>
      </c>
    </row>
    <row r="147" spans="2:15">
      <c r="B147" s="3">
        <v>2</v>
      </c>
      <c r="C147" s="3">
        <v>31</v>
      </c>
      <c r="D147" s="3">
        <v>265</v>
      </c>
      <c r="E147" s="3">
        <v>48</v>
      </c>
      <c r="F147" s="3">
        <v>0</v>
      </c>
      <c r="H147" s="2" t="s">
        <v>175</v>
      </c>
      <c r="I147" s="3">
        <v>198</v>
      </c>
      <c r="J147" s="3">
        <v>951</v>
      </c>
      <c r="K147" s="3">
        <v>21</v>
      </c>
      <c r="M147">
        <f t="shared" si="28"/>
        <v>553</v>
      </c>
      <c r="N147">
        <f t="shared" si="29"/>
        <v>284</v>
      </c>
      <c r="O147">
        <f t="shared" si="30"/>
        <v>13</v>
      </c>
    </row>
    <row r="148" spans="2:15">
      <c r="B148" s="3">
        <v>2</v>
      </c>
      <c r="C148" s="3">
        <v>32</v>
      </c>
      <c r="D148" s="3">
        <v>575</v>
      </c>
      <c r="E148" s="3">
        <v>665</v>
      </c>
      <c r="F148" s="3">
        <v>10</v>
      </c>
      <c r="H148" s="2" t="s">
        <v>176</v>
      </c>
      <c r="I148" s="3">
        <v>265</v>
      </c>
      <c r="J148" s="3">
        <v>725</v>
      </c>
      <c r="K148" s="3">
        <v>20</v>
      </c>
      <c r="M148">
        <f t="shared" si="28"/>
        <v>-335</v>
      </c>
      <c r="N148">
        <f t="shared" si="29"/>
        <v>700</v>
      </c>
      <c r="O148">
        <f t="shared" si="30"/>
        <v>8</v>
      </c>
    </row>
    <row r="149" spans="2:15">
      <c r="B149" s="3">
        <v>3</v>
      </c>
      <c r="C149" s="3">
        <v>1</v>
      </c>
      <c r="D149" s="3">
        <v>172</v>
      </c>
      <c r="E149" s="3">
        <v>1365</v>
      </c>
      <c r="F149" s="3">
        <v>20</v>
      </c>
      <c r="H149" s="2" t="s">
        <v>177</v>
      </c>
      <c r="I149" s="3">
        <v>463</v>
      </c>
      <c r="J149" s="3">
        <v>196</v>
      </c>
      <c r="K149" s="3">
        <v>10</v>
      </c>
      <c r="M149">
        <f t="shared" si="28"/>
        <v>184</v>
      </c>
      <c r="N149">
        <f t="shared" si="29"/>
        <v>-396</v>
      </c>
      <c r="O149">
        <f t="shared" si="30"/>
        <v>1</v>
      </c>
    </row>
    <row r="150" spans="2:15">
      <c r="B150" s="3">
        <v>3</v>
      </c>
      <c r="C150" s="3">
        <v>2</v>
      </c>
      <c r="D150" s="3">
        <v>158</v>
      </c>
      <c r="E150" s="3">
        <v>1044</v>
      </c>
      <c r="F150" s="3">
        <v>11</v>
      </c>
      <c r="H150" s="2" t="s">
        <v>178</v>
      </c>
      <c r="I150" s="3">
        <v>119</v>
      </c>
      <c r="J150" s="3">
        <v>976</v>
      </c>
      <c r="K150" s="3">
        <v>18</v>
      </c>
      <c r="M150">
        <f t="shared" si="28"/>
        <v>74</v>
      </c>
      <c r="N150">
        <f t="shared" si="29"/>
        <v>-908</v>
      </c>
      <c r="O150">
        <f t="shared" si="30"/>
        <v>-4</v>
      </c>
    </row>
    <row r="151" spans="2:15">
      <c r="B151" s="3">
        <v>3</v>
      </c>
      <c r="C151" s="3">
        <v>2</v>
      </c>
      <c r="D151" s="4"/>
      <c r="E151" s="4"/>
      <c r="F151" s="4"/>
      <c r="H151" s="2" t="s">
        <v>179</v>
      </c>
      <c r="I151" s="3">
        <v>223</v>
      </c>
      <c r="J151" s="3">
        <v>953</v>
      </c>
      <c r="K151" s="3">
        <v>17</v>
      </c>
      <c r="M151">
        <f t="shared" si="28"/>
        <v>346</v>
      </c>
      <c r="N151">
        <f t="shared" si="29"/>
        <v>772</v>
      </c>
      <c r="O151">
        <f t="shared" si="30"/>
        <v>19</v>
      </c>
    </row>
    <row r="152" spans="2:15">
      <c r="B152" s="3">
        <v>3</v>
      </c>
      <c r="C152" s="3">
        <v>3</v>
      </c>
      <c r="D152" s="3">
        <v>198</v>
      </c>
      <c r="E152" s="3">
        <v>951</v>
      </c>
      <c r="F152" s="3">
        <v>21</v>
      </c>
      <c r="H152" s="2" t="s">
        <v>180</v>
      </c>
      <c r="I152" s="3">
        <v>818</v>
      </c>
      <c r="J152" s="3">
        <v>332</v>
      </c>
      <c r="K152" s="3">
        <v>13</v>
      </c>
      <c r="M152">
        <f t="shared" si="28"/>
        <v>251</v>
      </c>
      <c r="N152">
        <f t="shared" si="29"/>
        <v>254</v>
      </c>
      <c r="O152">
        <f t="shared" si="30"/>
        <v>-4</v>
      </c>
    </row>
    <row r="153" spans="2:15">
      <c r="B153" s="3">
        <v>3</v>
      </c>
      <c r="C153" s="3">
        <v>4</v>
      </c>
      <c r="D153" s="3">
        <v>265</v>
      </c>
      <c r="E153" s="3">
        <v>725</v>
      </c>
      <c r="F153" s="3">
        <v>20</v>
      </c>
      <c r="H153" s="2" t="s">
        <v>181</v>
      </c>
      <c r="I153" s="3">
        <v>240</v>
      </c>
      <c r="J153" s="3">
        <v>1365</v>
      </c>
      <c r="K153" s="3">
        <v>18</v>
      </c>
      <c r="M153">
        <f t="shared" si="28"/>
        <v>-62</v>
      </c>
      <c r="N153">
        <f t="shared" si="29"/>
        <v>566</v>
      </c>
      <c r="O153">
        <f t="shared" si="30"/>
        <v>4</v>
      </c>
    </row>
    <row r="154" spans="2:15">
      <c r="B154" s="3">
        <v>3</v>
      </c>
      <c r="C154" s="3">
        <v>5</v>
      </c>
      <c r="D154" s="3">
        <v>463</v>
      </c>
      <c r="E154" s="3">
        <v>196</v>
      </c>
      <c r="F154" s="3">
        <v>10</v>
      </c>
      <c r="H154" s="2" t="s">
        <v>182</v>
      </c>
      <c r="I154" s="3">
        <v>356</v>
      </c>
      <c r="J154" s="3">
        <v>969</v>
      </c>
      <c r="K154" s="3">
        <v>21</v>
      </c>
      <c r="M154">
        <f t="shared" si="28"/>
        <v>-307</v>
      </c>
      <c r="N154">
        <f t="shared" si="29"/>
        <v>571</v>
      </c>
      <c r="O154">
        <f t="shared" si="30"/>
        <v>-3</v>
      </c>
    </row>
    <row r="155" spans="2:15">
      <c r="B155" s="3">
        <v>3</v>
      </c>
      <c r="C155" s="3">
        <v>6</v>
      </c>
      <c r="D155" s="3">
        <v>119</v>
      </c>
      <c r="E155" s="3">
        <v>976</v>
      </c>
      <c r="F155" s="3">
        <v>18</v>
      </c>
      <c r="H155" s="2" t="s">
        <v>86</v>
      </c>
      <c r="I155" s="3">
        <v>232</v>
      </c>
      <c r="J155" s="3">
        <v>136</v>
      </c>
      <c r="K155" s="3">
        <v>7</v>
      </c>
      <c r="M155">
        <f t="shared" ref="M155:M186" si="31">I160-D155</f>
        <v>98</v>
      </c>
      <c r="N155">
        <f t="shared" ref="N155:N186" si="32">J160-E155</f>
        <v>314</v>
      </c>
      <c r="O155">
        <f t="shared" ref="O155:O186" si="33">K160-F155</f>
        <v>-7</v>
      </c>
    </row>
    <row r="156" spans="2:15">
      <c r="B156" s="3">
        <v>3</v>
      </c>
      <c r="C156" s="3">
        <v>7</v>
      </c>
      <c r="D156" s="3">
        <v>223</v>
      </c>
      <c r="E156" s="3">
        <v>953</v>
      </c>
      <c r="F156" s="3">
        <v>17</v>
      </c>
      <c r="H156" s="2" t="s">
        <v>183</v>
      </c>
      <c r="I156" s="3">
        <v>346</v>
      </c>
      <c r="J156" s="3">
        <v>772</v>
      </c>
      <c r="K156" s="3">
        <v>19</v>
      </c>
      <c r="M156">
        <f t="shared" si="31"/>
        <v>-58</v>
      </c>
      <c r="N156">
        <f t="shared" si="32"/>
        <v>-53</v>
      </c>
      <c r="O156">
        <f t="shared" si="33"/>
        <v>2</v>
      </c>
    </row>
    <row r="157" spans="2:15">
      <c r="B157" s="3">
        <v>3</v>
      </c>
      <c r="C157" s="3">
        <v>8</v>
      </c>
      <c r="D157" s="3">
        <v>818</v>
      </c>
      <c r="E157" s="3">
        <v>332</v>
      </c>
      <c r="F157" s="3">
        <v>13</v>
      </c>
      <c r="H157" s="2" t="s">
        <v>184</v>
      </c>
      <c r="I157" s="3">
        <v>449</v>
      </c>
      <c r="J157" s="3">
        <v>1205</v>
      </c>
      <c r="K157" s="3">
        <v>17</v>
      </c>
      <c r="M157">
        <f t="shared" si="31"/>
        <v>-339</v>
      </c>
      <c r="N157">
        <f t="shared" si="32"/>
        <v>189</v>
      </c>
      <c r="O157">
        <f t="shared" si="33"/>
        <v>-4</v>
      </c>
    </row>
    <row r="158" spans="2:15">
      <c r="B158" s="3">
        <v>3</v>
      </c>
      <c r="C158" s="3">
        <v>9</v>
      </c>
      <c r="D158" s="3">
        <v>240</v>
      </c>
      <c r="E158" s="3">
        <v>1365</v>
      </c>
      <c r="F158" s="3">
        <v>18</v>
      </c>
      <c r="H158" s="2" t="s">
        <v>185</v>
      </c>
      <c r="I158" s="3">
        <v>203</v>
      </c>
      <c r="J158" s="3">
        <v>1291</v>
      </c>
      <c r="K158" s="3">
        <v>24</v>
      </c>
      <c r="M158">
        <f t="shared" si="31"/>
        <v>-108</v>
      </c>
      <c r="N158">
        <f t="shared" si="32"/>
        <v>-392</v>
      </c>
      <c r="O158">
        <f t="shared" si="33"/>
        <v>-2</v>
      </c>
    </row>
    <row r="159" spans="2:15">
      <c r="B159" s="3">
        <v>3</v>
      </c>
      <c r="C159" s="3">
        <v>10</v>
      </c>
      <c r="D159" s="3">
        <v>356</v>
      </c>
      <c r="E159" s="3">
        <v>969</v>
      </c>
      <c r="F159" s="3">
        <v>21</v>
      </c>
      <c r="H159" s="2" t="s">
        <v>186</v>
      </c>
      <c r="I159" s="3">
        <v>156</v>
      </c>
      <c r="J159" s="3">
        <v>767</v>
      </c>
      <c r="K159" s="3">
        <v>7</v>
      </c>
      <c r="M159">
        <f t="shared" si="31"/>
        <v>351</v>
      </c>
      <c r="N159">
        <f t="shared" si="32"/>
        <v>112</v>
      </c>
      <c r="O159">
        <f t="shared" si="33"/>
        <v>-5</v>
      </c>
    </row>
    <row r="160" spans="2:15">
      <c r="B160" s="3">
        <v>3</v>
      </c>
      <c r="C160" s="3">
        <v>11</v>
      </c>
      <c r="D160" s="3">
        <v>232</v>
      </c>
      <c r="E160" s="3">
        <v>136</v>
      </c>
      <c r="F160" s="3">
        <v>7</v>
      </c>
      <c r="H160" s="2" t="s">
        <v>187</v>
      </c>
      <c r="I160" s="3">
        <v>217</v>
      </c>
      <c r="J160" s="3">
        <v>1290</v>
      </c>
      <c r="K160" s="3">
        <v>11</v>
      </c>
      <c r="M160">
        <f t="shared" si="31"/>
        <v>337</v>
      </c>
      <c r="N160">
        <f t="shared" si="32"/>
        <v>648</v>
      </c>
      <c r="O160">
        <f t="shared" si="33"/>
        <v>12</v>
      </c>
    </row>
    <row r="161" spans="2:15">
      <c r="B161" s="3">
        <v>3</v>
      </c>
      <c r="C161" s="3">
        <v>12</v>
      </c>
      <c r="D161" s="3">
        <v>346</v>
      </c>
      <c r="E161" s="3">
        <v>772</v>
      </c>
      <c r="F161" s="3">
        <v>19</v>
      </c>
      <c r="H161" s="2" t="s">
        <v>188</v>
      </c>
      <c r="I161" s="3">
        <v>165</v>
      </c>
      <c r="J161" s="3">
        <v>900</v>
      </c>
      <c r="K161" s="3">
        <v>19</v>
      </c>
      <c r="M161">
        <f t="shared" si="31"/>
        <v>-275</v>
      </c>
      <c r="N161">
        <f t="shared" si="32"/>
        <v>-291</v>
      </c>
      <c r="O161">
        <f t="shared" si="33"/>
        <v>-15</v>
      </c>
    </row>
    <row r="162" spans="2:15">
      <c r="B162" s="3">
        <v>3</v>
      </c>
      <c r="C162" s="3">
        <v>13</v>
      </c>
      <c r="D162" s="3">
        <v>449</v>
      </c>
      <c r="E162" s="3">
        <v>1205</v>
      </c>
      <c r="F162" s="3">
        <v>17</v>
      </c>
      <c r="H162" s="2" t="s">
        <v>189</v>
      </c>
      <c r="I162" s="3">
        <v>479</v>
      </c>
      <c r="J162" s="3">
        <v>521</v>
      </c>
      <c r="K162" s="3">
        <v>9</v>
      </c>
      <c r="M162">
        <f t="shared" si="31"/>
        <v>60</v>
      </c>
      <c r="N162">
        <f t="shared" si="32"/>
        <v>-616</v>
      </c>
      <c r="O162">
        <f t="shared" si="33"/>
        <v>-5</v>
      </c>
    </row>
    <row r="163" spans="2:15">
      <c r="B163" s="3">
        <v>3</v>
      </c>
      <c r="C163" s="3">
        <v>14</v>
      </c>
      <c r="D163" s="3">
        <v>203</v>
      </c>
      <c r="E163" s="3">
        <v>1291</v>
      </c>
      <c r="F163" s="3">
        <v>24</v>
      </c>
      <c r="H163" s="2" t="s">
        <v>190</v>
      </c>
      <c r="I163" s="3">
        <v>132</v>
      </c>
      <c r="J163" s="3">
        <v>973</v>
      </c>
      <c r="K163" s="3">
        <v>16</v>
      </c>
      <c r="M163">
        <f t="shared" si="31"/>
        <v>742</v>
      </c>
      <c r="N163">
        <f t="shared" si="32"/>
        <v>-1178</v>
      </c>
      <c r="O163">
        <f t="shared" si="33"/>
        <v>-19</v>
      </c>
    </row>
    <row r="164" spans="2:15">
      <c r="B164" s="3">
        <v>3</v>
      </c>
      <c r="C164" s="3">
        <v>15</v>
      </c>
      <c r="D164" s="3">
        <v>156</v>
      </c>
      <c r="E164" s="3">
        <v>767</v>
      </c>
      <c r="F164" s="3">
        <v>7</v>
      </c>
      <c r="H164" s="2" t="s">
        <v>191</v>
      </c>
      <c r="I164" s="3">
        <v>707</v>
      </c>
      <c r="J164" s="3">
        <v>1081</v>
      </c>
      <c r="K164" s="3">
        <v>16</v>
      </c>
      <c r="M164">
        <f t="shared" si="31"/>
        <v>-30</v>
      </c>
      <c r="N164">
        <f t="shared" si="32"/>
        <v>-31</v>
      </c>
      <c r="O164">
        <f t="shared" si="33"/>
        <v>-3</v>
      </c>
    </row>
    <row r="165" spans="2:15">
      <c r="B165" s="3">
        <v>3</v>
      </c>
      <c r="C165" s="3">
        <v>16</v>
      </c>
      <c r="D165" s="3">
        <v>217</v>
      </c>
      <c r="E165" s="3">
        <v>1290</v>
      </c>
      <c r="F165" s="3">
        <v>11</v>
      </c>
      <c r="H165" s="2" t="s">
        <v>192</v>
      </c>
      <c r="I165" s="3">
        <v>569</v>
      </c>
      <c r="J165" s="3">
        <v>784</v>
      </c>
      <c r="K165" s="3">
        <v>19</v>
      </c>
      <c r="M165">
        <f t="shared" si="31"/>
        <v>-75</v>
      </c>
      <c r="N165">
        <f t="shared" si="32"/>
        <v>-72</v>
      </c>
      <c r="O165">
        <f t="shared" si="33"/>
        <v>0</v>
      </c>
    </row>
    <row r="166" spans="2:15">
      <c r="B166" s="3">
        <v>3</v>
      </c>
      <c r="C166" s="3">
        <v>17</v>
      </c>
      <c r="D166" s="3">
        <v>165</v>
      </c>
      <c r="E166" s="3">
        <v>900</v>
      </c>
      <c r="F166" s="3">
        <v>19</v>
      </c>
      <c r="H166" s="2" t="s">
        <v>87</v>
      </c>
      <c r="I166" s="3">
        <v>71</v>
      </c>
      <c r="J166" s="3">
        <v>481</v>
      </c>
      <c r="K166" s="3">
        <v>4</v>
      </c>
      <c r="M166">
        <f t="shared" si="31"/>
        <v>301</v>
      </c>
      <c r="N166">
        <f t="shared" si="32"/>
        <v>-280</v>
      </c>
      <c r="O166">
        <f t="shared" si="33"/>
        <v>-2</v>
      </c>
    </row>
    <row r="167" spans="2:15">
      <c r="B167" s="3">
        <v>3</v>
      </c>
      <c r="C167" s="3">
        <v>18</v>
      </c>
      <c r="D167" s="3">
        <v>479</v>
      </c>
      <c r="E167" s="3">
        <v>521</v>
      </c>
      <c r="F167" s="3">
        <v>9</v>
      </c>
      <c r="H167" s="2" t="s">
        <v>193</v>
      </c>
      <c r="I167" s="3">
        <v>509</v>
      </c>
      <c r="J167" s="3">
        <v>589</v>
      </c>
      <c r="K167" s="3">
        <v>12</v>
      </c>
      <c r="M167">
        <f t="shared" si="31"/>
        <v>-292</v>
      </c>
      <c r="N167">
        <f t="shared" si="32"/>
        <v>115</v>
      </c>
      <c r="O167">
        <f t="shared" si="33"/>
        <v>10</v>
      </c>
    </row>
    <row r="168" spans="2:15">
      <c r="B168" s="3">
        <v>3</v>
      </c>
      <c r="C168" s="3">
        <v>19</v>
      </c>
      <c r="D168" s="3">
        <v>132</v>
      </c>
      <c r="E168" s="3">
        <v>973</v>
      </c>
      <c r="F168" s="3">
        <v>16</v>
      </c>
      <c r="H168" s="2" t="s">
        <v>194</v>
      </c>
      <c r="I168" s="3">
        <v>945</v>
      </c>
      <c r="J168" s="3">
        <v>113</v>
      </c>
      <c r="K168" s="3">
        <v>5</v>
      </c>
      <c r="M168">
        <f t="shared" si="31"/>
        <v>63</v>
      </c>
      <c r="N168">
        <f t="shared" si="32"/>
        <v>-194</v>
      </c>
      <c r="O168">
        <f t="shared" si="33"/>
        <v>5</v>
      </c>
    </row>
    <row r="169" spans="2:15">
      <c r="B169" s="3">
        <v>3</v>
      </c>
      <c r="C169" s="3">
        <v>20</v>
      </c>
      <c r="D169" s="3">
        <v>707</v>
      </c>
      <c r="E169" s="3">
        <v>1081</v>
      </c>
      <c r="F169" s="3">
        <v>16</v>
      </c>
      <c r="H169" s="2" t="s">
        <v>88</v>
      </c>
      <c r="I169" s="3">
        <v>126</v>
      </c>
      <c r="J169" s="3">
        <v>736</v>
      </c>
      <c r="K169" s="3">
        <v>4</v>
      </c>
      <c r="M169">
        <f t="shared" si="31"/>
        <v>-529</v>
      </c>
      <c r="N169">
        <f t="shared" si="32"/>
        <v>133</v>
      </c>
      <c r="O169">
        <f t="shared" si="33"/>
        <v>1</v>
      </c>
    </row>
    <row r="170" spans="2:15">
      <c r="B170" s="3">
        <v>3</v>
      </c>
      <c r="C170" s="3">
        <v>21</v>
      </c>
      <c r="D170" s="3">
        <v>569</v>
      </c>
      <c r="E170" s="3">
        <v>784</v>
      </c>
      <c r="F170" s="3">
        <v>19</v>
      </c>
      <c r="H170" s="2" t="s">
        <v>195</v>
      </c>
      <c r="I170" s="3">
        <v>142</v>
      </c>
      <c r="J170" s="3">
        <v>1218</v>
      </c>
      <c r="K170" s="3">
        <v>11</v>
      </c>
      <c r="M170">
        <f t="shared" si="31"/>
        <v>-434</v>
      </c>
      <c r="N170">
        <f t="shared" si="32"/>
        <v>-186</v>
      </c>
      <c r="O170">
        <f t="shared" si="33"/>
        <v>-8</v>
      </c>
    </row>
    <row r="171" spans="2:15">
      <c r="B171" s="3">
        <v>3</v>
      </c>
      <c r="C171" s="3">
        <v>22</v>
      </c>
      <c r="D171" s="3">
        <v>71</v>
      </c>
      <c r="E171" s="3">
        <v>481</v>
      </c>
      <c r="F171" s="3">
        <v>4</v>
      </c>
      <c r="H171" s="2" t="s">
        <v>196</v>
      </c>
      <c r="I171" s="3">
        <v>466</v>
      </c>
      <c r="J171" s="3">
        <v>620</v>
      </c>
      <c r="K171" s="3">
        <v>17</v>
      </c>
      <c r="M171">
        <f t="shared" si="31"/>
        <v>440</v>
      </c>
      <c r="N171">
        <f t="shared" si="32"/>
        <v>460</v>
      </c>
      <c r="O171">
        <f t="shared" si="33"/>
        <v>18</v>
      </c>
    </row>
    <row r="172" spans="2:15">
      <c r="B172" s="3">
        <v>3</v>
      </c>
      <c r="C172" s="3">
        <v>23</v>
      </c>
      <c r="D172" s="3">
        <v>509</v>
      </c>
      <c r="E172" s="3">
        <v>589</v>
      </c>
      <c r="F172" s="3">
        <v>12</v>
      </c>
      <c r="H172" s="2" t="s">
        <v>197</v>
      </c>
      <c r="I172" s="3">
        <v>187</v>
      </c>
      <c r="J172" s="3">
        <v>636</v>
      </c>
      <c r="K172" s="3">
        <v>19</v>
      </c>
      <c r="M172">
        <f t="shared" si="31"/>
        <v>-239</v>
      </c>
      <c r="N172">
        <f t="shared" si="32"/>
        <v>499</v>
      </c>
      <c r="O172">
        <f t="shared" si="33"/>
        <v>18</v>
      </c>
    </row>
    <row r="173" spans="2:15">
      <c r="B173" s="3">
        <v>3</v>
      </c>
      <c r="C173" s="3">
        <v>24</v>
      </c>
      <c r="D173" s="3">
        <v>945</v>
      </c>
      <c r="E173" s="3">
        <v>113</v>
      </c>
      <c r="F173" s="3">
        <v>5</v>
      </c>
      <c r="H173" s="2" t="s">
        <v>198</v>
      </c>
      <c r="I173" s="3">
        <v>195</v>
      </c>
      <c r="J173" s="3">
        <v>779</v>
      </c>
      <c r="K173" s="3">
        <v>21</v>
      </c>
      <c r="M173">
        <f t="shared" si="31"/>
        <v>-778</v>
      </c>
      <c r="N173">
        <f t="shared" si="32"/>
        <v>565</v>
      </c>
      <c r="O173">
        <f t="shared" si="33"/>
        <v>2</v>
      </c>
    </row>
    <row r="174" spans="2:15">
      <c r="B174" s="3">
        <v>3</v>
      </c>
      <c r="C174" s="3">
        <v>25</v>
      </c>
      <c r="D174" s="3">
        <v>126</v>
      </c>
      <c r="E174" s="3">
        <v>736</v>
      </c>
      <c r="F174" s="3">
        <v>4</v>
      </c>
      <c r="H174" s="2" t="s">
        <v>199</v>
      </c>
      <c r="I174" s="3">
        <v>178</v>
      </c>
      <c r="J174" s="3">
        <v>1214</v>
      </c>
      <c r="K174" s="3">
        <v>17</v>
      </c>
      <c r="M174">
        <f t="shared" si="31"/>
        <v>64</v>
      </c>
      <c r="N174">
        <f t="shared" si="32"/>
        <v>-143</v>
      </c>
      <c r="O174">
        <f t="shared" si="33"/>
        <v>6</v>
      </c>
    </row>
    <row r="175" spans="2:15">
      <c r="B175" s="3">
        <v>3</v>
      </c>
      <c r="C175" s="3">
        <v>26</v>
      </c>
      <c r="D175" s="3">
        <v>142</v>
      </c>
      <c r="E175" s="3">
        <v>1218</v>
      </c>
      <c r="F175" s="3">
        <v>11</v>
      </c>
      <c r="H175" s="2" t="s">
        <v>200</v>
      </c>
      <c r="I175" s="3">
        <v>135</v>
      </c>
      <c r="J175" s="3">
        <v>598</v>
      </c>
      <c r="K175" s="3">
        <v>11</v>
      </c>
      <c r="M175">
        <f t="shared" si="31"/>
        <v>171</v>
      </c>
      <c r="N175">
        <f t="shared" si="32"/>
        <v>-80</v>
      </c>
      <c r="O175">
        <f t="shared" si="33"/>
        <v>7</v>
      </c>
    </row>
    <row r="176" spans="2:15">
      <c r="B176" s="3">
        <v>3</v>
      </c>
      <c r="C176" s="3">
        <v>27</v>
      </c>
      <c r="D176" s="3">
        <v>466</v>
      </c>
      <c r="E176" s="3">
        <v>620</v>
      </c>
      <c r="F176" s="3">
        <v>17</v>
      </c>
      <c r="H176" s="2" t="s">
        <v>201</v>
      </c>
      <c r="I176" s="3">
        <v>511</v>
      </c>
      <c r="J176" s="3">
        <v>941</v>
      </c>
      <c r="K176" s="3">
        <v>22</v>
      </c>
      <c r="M176">
        <f t="shared" si="31"/>
        <v>-369</v>
      </c>
      <c r="N176">
        <f t="shared" si="32"/>
        <v>-123</v>
      </c>
      <c r="O176">
        <f t="shared" si="33"/>
        <v>-13</v>
      </c>
    </row>
    <row r="177" spans="2:15">
      <c r="B177" s="3">
        <v>3</v>
      </c>
      <c r="C177" s="3">
        <v>28</v>
      </c>
      <c r="D177" s="3">
        <v>187</v>
      </c>
      <c r="E177" s="3">
        <v>636</v>
      </c>
      <c r="F177" s="3">
        <v>19</v>
      </c>
      <c r="H177" s="2" t="s">
        <v>202</v>
      </c>
      <c r="I177" s="3">
        <v>270</v>
      </c>
      <c r="J177" s="3">
        <v>1088</v>
      </c>
      <c r="K177" s="3">
        <v>30</v>
      </c>
      <c r="M177">
        <f t="shared" si="31"/>
        <v>-16</v>
      </c>
      <c r="N177">
        <f t="shared" si="32"/>
        <v>419</v>
      </c>
      <c r="O177">
        <f t="shared" si="33"/>
        <v>-8</v>
      </c>
    </row>
    <row r="178" spans="2:15">
      <c r="B178" s="3">
        <v>3</v>
      </c>
      <c r="C178" s="3">
        <v>29</v>
      </c>
      <c r="D178" s="3">
        <v>195</v>
      </c>
      <c r="E178" s="3">
        <v>779</v>
      </c>
      <c r="F178" s="3">
        <v>21</v>
      </c>
      <c r="H178" s="2" t="s">
        <v>203</v>
      </c>
      <c r="I178" s="3">
        <v>167</v>
      </c>
      <c r="J178" s="3">
        <v>678</v>
      </c>
      <c r="K178" s="3">
        <v>7</v>
      </c>
      <c r="M178">
        <f t="shared" si="31"/>
        <v>9</v>
      </c>
      <c r="N178">
        <f t="shared" si="32"/>
        <v>-718</v>
      </c>
      <c r="O178">
        <f t="shared" si="33"/>
        <v>-21</v>
      </c>
    </row>
    <row r="179" spans="2:15">
      <c r="B179" s="3">
        <v>3</v>
      </c>
      <c r="C179" s="3">
        <v>30</v>
      </c>
      <c r="D179" s="3">
        <v>178</v>
      </c>
      <c r="E179" s="3">
        <v>1214</v>
      </c>
      <c r="F179" s="3">
        <v>17</v>
      </c>
      <c r="H179" s="2" t="s">
        <v>204</v>
      </c>
      <c r="I179" s="3">
        <v>190</v>
      </c>
      <c r="J179" s="3">
        <v>593</v>
      </c>
      <c r="K179" s="3">
        <v>10</v>
      </c>
      <c r="M179">
        <f t="shared" si="31"/>
        <v>83</v>
      </c>
      <c r="N179">
        <f t="shared" si="32"/>
        <v>-274</v>
      </c>
      <c r="O179">
        <f t="shared" si="33"/>
        <v>2</v>
      </c>
    </row>
    <row r="180" spans="2:15">
      <c r="B180" s="3">
        <v>3</v>
      </c>
      <c r="C180" s="3">
        <v>31</v>
      </c>
      <c r="D180" s="3">
        <v>135</v>
      </c>
      <c r="E180" s="3">
        <v>598</v>
      </c>
      <c r="F180" s="3">
        <v>11</v>
      </c>
      <c r="H180" s="2" t="s">
        <v>205</v>
      </c>
      <c r="I180" s="3">
        <v>313</v>
      </c>
      <c r="J180" s="3">
        <v>1138</v>
      </c>
      <c r="K180" s="3">
        <v>18</v>
      </c>
      <c r="M180">
        <f t="shared" si="31"/>
        <v>129</v>
      </c>
      <c r="N180">
        <f t="shared" si="32"/>
        <v>514</v>
      </c>
      <c r="O180">
        <f t="shared" si="33"/>
        <v>5</v>
      </c>
    </row>
    <row r="181" spans="2:15">
      <c r="B181" s="3">
        <v>3</v>
      </c>
      <c r="C181" s="3">
        <v>32</v>
      </c>
      <c r="D181" s="3">
        <v>511</v>
      </c>
      <c r="E181" s="3">
        <v>941</v>
      </c>
      <c r="F181" s="3">
        <v>22</v>
      </c>
      <c r="H181" s="2" t="s">
        <v>89</v>
      </c>
      <c r="I181" s="3">
        <v>97</v>
      </c>
      <c r="J181" s="3">
        <v>497</v>
      </c>
      <c r="K181" s="3">
        <v>4</v>
      </c>
      <c r="M181">
        <f t="shared" si="31"/>
        <v>-377</v>
      </c>
      <c r="N181">
        <f t="shared" si="32"/>
        <v>-830</v>
      </c>
      <c r="O181">
        <f t="shared" si="33"/>
        <v>-19</v>
      </c>
    </row>
    <row r="182" spans="2:15">
      <c r="B182" s="3">
        <v>3</v>
      </c>
      <c r="C182" s="3">
        <v>33</v>
      </c>
      <c r="D182" s="3">
        <v>270</v>
      </c>
      <c r="E182" s="3">
        <v>1088</v>
      </c>
      <c r="F182" s="3">
        <v>30</v>
      </c>
      <c r="H182" s="2" t="s">
        <v>206</v>
      </c>
      <c r="I182" s="3">
        <v>171</v>
      </c>
      <c r="J182" s="3">
        <v>1055</v>
      </c>
      <c r="K182" s="3">
        <v>11</v>
      </c>
      <c r="M182">
        <f t="shared" si="31"/>
        <v>-158</v>
      </c>
      <c r="N182">
        <f t="shared" si="32"/>
        <v>-358</v>
      </c>
      <c r="O182">
        <f t="shared" si="33"/>
        <v>-19</v>
      </c>
    </row>
    <row r="183" spans="2:15">
      <c r="B183" s="3">
        <v>3</v>
      </c>
      <c r="C183" s="3">
        <v>34</v>
      </c>
      <c r="D183" s="3">
        <v>167</v>
      </c>
      <c r="E183" s="3">
        <v>678</v>
      </c>
      <c r="F183" s="3">
        <v>7</v>
      </c>
      <c r="H183" s="2" t="s">
        <v>90</v>
      </c>
      <c r="I183" s="3">
        <v>204</v>
      </c>
      <c r="J183" s="3">
        <v>61</v>
      </c>
      <c r="K183" s="3">
        <v>0</v>
      </c>
      <c r="M183">
        <f t="shared" si="31"/>
        <v>638</v>
      </c>
      <c r="N183">
        <f t="shared" si="32"/>
        <v>-336</v>
      </c>
      <c r="O183">
        <f t="shared" si="33"/>
        <v>1</v>
      </c>
    </row>
    <row r="184" spans="2:15">
      <c r="B184" s="3">
        <v>3</v>
      </c>
      <c r="C184" s="3">
        <v>35</v>
      </c>
      <c r="D184" s="3">
        <v>190</v>
      </c>
      <c r="E184" s="3">
        <v>593</v>
      </c>
      <c r="F184" s="3">
        <v>10</v>
      </c>
      <c r="H184" s="2" t="s">
        <v>207</v>
      </c>
      <c r="I184" s="3">
        <v>261</v>
      </c>
      <c r="J184" s="3">
        <v>940</v>
      </c>
      <c r="K184" s="3">
        <v>19</v>
      </c>
      <c r="M184">
        <f t="shared" si="31"/>
        <v>64</v>
      </c>
      <c r="N184">
        <f t="shared" si="32"/>
        <v>674</v>
      </c>
      <c r="O184">
        <f t="shared" si="33"/>
        <v>15</v>
      </c>
    </row>
    <row r="185" spans="2:15">
      <c r="B185" s="3">
        <v>3</v>
      </c>
      <c r="C185" s="3">
        <v>36</v>
      </c>
      <c r="D185" s="3">
        <v>313</v>
      </c>
      <c r="E185" s="3">
        <v>1138</v>
      </c>
      <c r="F185" s="3">
        <v>18</v>
      </c>
      <c r="H185" s="2" t="s">
        <v>208</v>
      </c>
      <c r="I185" s="3">
        <v>264</v>
      </c>
      <c r="J185" s="3">
        <v>1112</v>
      </c>
      <c r="K185" s="3">
        <v>16</v>
      </c>
      <c r="M185">
        <f t="shared" si="31"/>
        <v>-244</v>
      </c>
      <c r="N185">
        <f t="shared" si="32"/>
        <v>-364</v>
      </c>
      <c r="O185">
        <f t="shared" si="33"/>
        <v>-7</v>
      </c>
    </row>
    <row r="186" spans="2:15">
      <c r="B186" s="3">
        <v>3</v>
      </c>
      <c r="C186" s="3">
        <v>37</v>
      </c>
      <c r="D186" s="3">
        <v>97</v>
      </c>
      <c r="E186" s="3">
        <v>497</v>
      </c>
      <c r="F186" s="3">
        <v>4</v>
      </c>
      <c r="H186" s="2" t="s">
        <v>91</v>
      </c>
      <c r="I186" s="3">
        <v>134</v>
      </c>
      <c r="J186" s="3">
        <v>111</v>
      </c>
      <c r="K186" s="3">
        <v>3</v>
      </c>
      <c r="M186">
        <f t="shared" si="31"/>
        <v>59</v>
      </c>
      <c r="N186">
        <f t="shared" si="32"/>
        <v>389</v>
      </c>
      <c r="O186">
        <f t="shared" si="33"/>
        <v>6</v>
      </c>
    </row>
    <row r="187" spans="2:15">
      <c r="B187" s="3">
        <v>3</v>
      </c>
      <c r="C187" s="3">
        <v>37</v>
      </c>
      <c r="D187" s="4"/>
      <c r="E187" s="4"/>
      <c r="F187" s="4"/>
      <c r="H187" s="2" t="s">
        <v>209</v>
      </c>
      <c r="I187" s="3">
        <v>112</v>
      </c>
      <c r="J187" s="3">
        <v>730</v>
      </c>
      <c r="K187" s="3">
        <v>11</v>
      </c>
      <c r="M187">
        <f t="shared" ref="M187:M207" si="34">I192-D187</f>
        <v>254</v>
      </c>
      <c r="N187">
        <f t="shared" ref="N187:N207" si="35">J192-E187</f>
        <v>1222</v>
      </c>
      <c r="O187">
        <f t="shared" ref="O187:O207" si="36">K192-F187</f>
        <v>19</v>
      </c>
    </row>
    <row r="188" spans="2:15">
      <c r="B188" s="3">
        <v>3</v>
      </c>
      <c r="C188" s="3">
        <v>38</v>
      </c>
      <c r="D188" s="3">
        <v>171</v>
      </c>
      <c r="E188" s="3">
        <v>1055</v>
      </c>
      <c r="F188" s="3">
        <v>11</v>
      </c>
      <c r="H188" s="2" t="s">
        <v>210</v>
      </c>
      <c r="I188" s="3">
        <v>805</v>
      </c>
      <c r="J188" s="3">
        <v>342</v>
      </c>
      <c r="K188" s="3">
        <v>8</v>
      </c>
      <c r="M188">
        <f t="shared" si="34"/>
        <v>236</v>
      </c>
      <c r="N188">
        <f t="shared" si="35"/>
        <v>-133</v>
      </c>
      <c r="O188">
        <f t="shared" si="36"/>
        <v>6</v>
      </c>
    </row>
    <row r="189" spans="2:15">
      <c r="B189" s="3">
        <v>3</v>
      </c>
      <c r="C189" s="3">
        <v>39</v>
      </c>
      <c r="D189" s="3">
        <v>204</v>
      </c>
      <c r="E189" s="3">
        <v>61</v>
      </c>
      <c r="F189" s="3">
        <v>0</v>
      </c>
      <c r="H189" s="2" t="s">
        <v>211</v>
      </c>
      <c r="I189" s="3">
        <v>254</v>
      </c>
      <c r="J189" s="3">
        <v>1267</v>
      </c>
      <c r="K189" s="3">
        <v>25</v>
      </c>
      <c r="M189">
        <f t="shared" si="34"/>
        <v>335</v>
      </c>
      <c r="N189">
        <f t="shared" si="35"/>
        <v>1237</v>
      </c>
      <c r="O189">
        <f t="shared" si="36"/>
        <v>31</v>
      </c>
    </row>
    <row r="190" spans="2:15">
      <c r="B190" s="3">
        <v>3</v>
      </c>
      <c r="C190" s="3">
        <v>40</v>
      </c>
      <c r="D190" s="3">
        <v>261</v>
      </c>
      <c r="E190" s="3">
        <v>940</v>
      </c>
      <c r="F190" s="3">
        <v>19</v>
      </c>
      <c r="H190" s="2" t="s">
        <v>92</v>
      </c>
      <c r="I190" s="3">
        <v>69</v>
      </c>
      <c r="J190" s="3">
        <v>774</v>
      </c>
      <c r="K190" s="3">
        <v>11</v>
      </c>
      <c r="M190">
        <f t="shared" si="34"/>
        <v>-148</v>
      </c>
      <c r="N190">
        <f t="shared" si="35"/>
        <v>-668</v>
      </c>
      <c r="O190">
        <f t="shared" si="36"/>
        <v>-8</v>
      </c>
    </row>
    <row r="191" spans="2:15">
      <c r="B191" s="3">
        <v>3</v>
      </c>
      <c r="C191" s="3">
        <v>41</v>
      </c>
      <c r="D191" s="3">
        <v>264</v>
      </c>
      <c r="E191" s="3">
        <v>1112</v>
      </c>
      <c r="F191" s="3">
        <v>16</v>
      </c>
      <c r="H191" s="2" t="s">
        <v>212</v>
      </c>
      <c r="I191" s="3">
        <v>156</v>
      </c>
      <c r="J191" s="3">
        <v>886</v>
      </c>
      <c r="K191" s="3">
        <v>10</v>
      </c>
      <c r="M191">
        <f t="shared" si="34"/>
        <v>-21</v>
      </c>
      <c r="N191">
        <f t="shared" si="35"/>
        <v>-566</v>
      </c>
      <c r="O191">
        <f t="shared" si="36"/>
        <v>2</v>
      </c>
    </row>
    <row r="192" spans="2:15">
      <c r="B192" s="3">
        <v>3</v>
      </c>
      <c r="C192" s="3">
        <v>42</v>
      </c>
      <c r="D192" s="3">
        <v>134</v>
      </c>
      <c r="E192" s="3">
        <v>111</v>
      </c>
      <c r="F192" s="3">
        <v>3</v>
      </c>
      <c r="H192" s="2" t="s">
        <v>213</v>
      </c>
      <c r="I192" s="3">
        <v>254</v>
      </c>
      <c r="J192" s="3">
        <v>1222</v>
      </c>
      <c r="K192" s="3">
        <v>19</v>
      </c>
      <c r="M192">
        <f t="shared" si="34"/>
        <v>-6</v>
      </c>
      <c r="N192">
        <f t="shared" si="35"/>
        <v>527</v>
      </c>
      <c r="O192">
        <f t="shared" si="36"/>
        <v>2</v>
      </c>
    </row>
    <row r="193" spans="2:15">
      <c r="B193" s="3">
        <v>3</v>
      </c>
      <c r="C193" s="3">
        <v>43</v>
      </c>
      <c r="D193" s="3">
        <v>112</v>
      </c>
      <c r="E193" s="3">
        <v>730</v>
      </c>
      <c r="F193" s="3">
        <v>11</v>
      </c>
      <c r="H193" s="2" t="s">
        <v>97</v>
      </c>
      <c r="I193" s="3">
        <v>407</v>
      </c>
      <c r="J193" s="3">
        <v>922</v>
      </c>
      <c r="K193" s="3">
        <v>17</v>
      </c>
      <c r="M193">
        <f t="shared" si="34"/>
        <v>81</v>
      </c>
      <c r="N193">
        <f t="shared" si="35"/>
        <v>-645</v>
      </c>
      <c r="O193">
        <f t="shared" si="36"/>
        <v>-7</v>
      </c>
    </row>
    <row r="194" spans="2:15">
      <c r="B194" s="3">
        <v>3</v>
      </c>
      <c r="C194" s="3">
        <v>44</v>
      </c>
      <c r="D194" s="3">
        <v>805</v>
      </c>
      <c r="E194" s="3">
        <v>342</v>
      </c>
      <c r="F194" s="3">
        <v>8</v>
      </c>
      <c r="H194" s="2" t="s">
        <v>214</v>
      </c>
      <c r="I194" s="3">
        <v>539</v>
      </c>
      <c r="J194" s="3">
        <v>1298</v>
      </c>
      <c r="K194" s="3">
        <v>31</v>
      </c>
      <c r="M194">
        <f t="shared" si="34"/>
        <v>-253</v>
      </c>
      <c r="N194">
        <f t="shared" si="35"/>
        <v>-329</v>
      </c>
      <c r="O194">
        <f t="shared" si="36"/>
        <v>-6</v>
      </c>
    </row>
    <row r="195" spans="2:15">
      <c r="B195" s="3">
        <v>3</v>
      </c>
      <c r="C195" s="3">
        <v>45</v>
      </c>
      <c r="D195" s="3">
        <v>254</v>
      </c>
      <c r="E195" s="3">
        <v>1267</v>
      </c>
      <c r="F195" s="3">
        <v>25</v>
      </c>
      <c r="H195" s="2" t="s">
        <v>93</v>
      </c>
      <c r="I195" s="3">
        <v>113</v>
      </c>
      <c r="J195" s="3">
        <v>272</v>
      </c>
      <c r="K195" s="3">
        <v>11</v>
      </c>
      <c r="M195">
        <f t="shared" si="34"/>
        <v>19886</v>
      </c>
      <c r="N195">
        <f t="shared" si="35"/>
        <v>11542</v>
      </c>
      <c r="O195">
        <f t="shared" si="36"/>
        <v>367</v>
      </c>
    </row>
    <row r="196" spans="2:15">
      <c r="B196" s="3">
        <v>3</v>
      </c>
      <c r="C196" s="3">
        <v>46</v>
      </c>
      <c r="D196" s="3">
        <v>69</v>
      </c>
      <c r="E196" s="3">
        <v>774</v>
      </c>
      <c r="F196" s="3">
        <v>11</v>
      </c>
      <c r="H196" s="2" t="s">
        <v>215</v>
      </c>
      <c r="I196" s="3">
        <v>243</v>
      </c>
      <c r="J196" s="3">
        <v>546</v>
      </c>
      <c r="K196" s="3">
        <v>18</v>
      </c>
      <c r="M196">
        <f t="shared" si="34"/>
        <v>152</v>
      </c>
      <c r="N196">
        <f t="shared" si="35"/>
        <v>-681</v>
      </c>
      <c r="O196">
        <f t="shared" si="36"/>
        <v>-1</v>
      </c>
    </row>
    <row r="197" spans="2:15">
      <c r="B197" s="3">
        <v>3</v>
      </c>
      <c r="C197" s="3">
        <v>47</v>
      </c>
      <c r="D197" s="3">
        <v>156</v>
      </c>
      <c r="E197" s="3">
        <v>886</v>
      </c>
      <c r="F197" s="3">
        <v>10</v>
      </c>
      <c r="H197" s="2" t="s">
        <v>216</v>
      </c>
      <c r="I197" s="3">
        <v>128</v>
      </c>
      <c r="J197" s="3">
        <v>638</v>
      </c>
      <c r="K197" s="3">
        <v>5</v>
      </c>
      <c r="M197">
        <f t="shared" si="34"/>
        <v>-156</v>
      </c>
      <c r="N197">
        <f t="shared" si="35"/>
        <v>-886</v>
      </c>
      <c r="O197">
        <f t="shared" si="36"/>
        <v>-10</v>
      </c>
    </row>
    <row r="198" spans="2:15">
      <c r="B198" s="3">
        <v>3</v>
      </c>
      <c r="C198" s="3">
        <v>48</v>
      </c>
      <c r="D198" s="3">
        <v>254</v>
      </c>
      <c r="E198" s="3">
        <v>1222</v>
      </c>
      <c r="F198" s="3">
        <v>19</v>
      </c>
      <c r="H198" s="2" t="s">
        <v>94</v>
      </c>
      <c r="I198" s="3">
        <v>193</v>
      </c>
      <c r="J198" s="3">
        <v>85</v>
      </c>
      <c r="K198" s="3">
        <v>4</v>
      </c>
      <c r="M198">
        <f t="shared" si="34"/>
        <v>-254</v>
      </c>
      <c r="N198">
        <f t="shared" si="35"/>
        <v>-1222</v>
      </c>
      <c r="O198">
        <f t="shared" si="36"/>
        <v>-19</v>
      </c>
    </row>
    <row r="199" spans="2:15">
      <c r="B199" s="3">
        <v>3</v>
      </c>
      <c r="C199" s="3">
        <v>49</v>
      </c>
      <c r="D199" s="3">
        <v>407</v>
      </c>
      <c r="E199" s="3">
        <v>922</v>
      </c>
      <c r="F199" s="3">
        <v>17</v>
      </c>
      <c r="H199" s="2" t="s">
        <v>217</v>
      </c>
      <c r="I199" s="3">
        <v>552</v>
      </c>
      <c r="J199" s="3">
        <v>13</v>
      </c>
      <c r="K199" s="3">
        <v>2</v>
      </c>
      <c r="M199">
        <f t="shared" si="34"/>
        <v>-407</v>
      </c>
      <c r="N199">
        <f t="shared" si="35"/>
        <v>-922</v>
      </c>
      <c r="O199">
        <f t="shared" si="36"/>
        <v>-17</v>
      </c>
    </row>
    <row r="200" spans="2:15" ht="30">
      <c r="B200" s="3">
        <v>3</v>
      </c>
      <c r="C200" s="3">
        <v>50</v>
      </c>
      <c r="D200" s="3">
        <v>539</v>
      </c>
      <c r="E200" s="3">
        <v>1298</v>
      </c>
      <c r="F200" s="3">
        <v>31</v>
      </c>
      <c r="H200" s="2" t="s">
        <v>28</v>
      </c>
      <c r="I200" s="3">
        <v>20140</v>
      </c>
      <c r="J200" s="3">
        <v>12809</v>
      </c>
      <c r="K200" s="3">
        <v>392</v>
      </c>
      <c r="M200">
        <f t="shared" si="34"/>
        <v>-539</v>
      </c>
      <c r="N200">
        <f t="shared" si="35"/>
        <v>-1298</v>
      </c>
      <c r="O200">
        <f t="shared" si="36"/>
        <v>-31</v>
      </c>
    </row>
    <row r="201" spans="2:15" ht="30">
      <c r="B201" s="3">
        <v>3</v>
      </c>
      <c r="C201" s="3">
        <v>51</v>
      </c>
      <c r="D201" s="3">
        <v>113</v>
      </c>
      <c r="E201" s="3">
        <v>272</v>
      </c>
      <c r="F201" s="3">
        <v>11</v>
      </c>
      <c r="H201" s="2" t="s">
        <v>29</v>
      </c>
      <c r="I201" s="3">
        <v>221</v>
      </c>
      <c r="J201" s="3">
        <v>93</v>
      </c>
      <c r="K201" s="3">
        <v>10</v>
      </c>
      <c r="M201">
        <f t="shared" si="34"/>
        <v>-113</v>
      </c>
      <c r="N201">
        <f t="shared" si="35"/>
        <v>-272</v>
      </c>
      <c r="O201">
        <f t="shared" si="36"/>
        <v>-11</v>
      </c>
    </row>
    <row r="202" spans="2:15">
      <c r="B202" s="3">
        <v>3</v>
      </c>
      <c r="C202" s="3">
        <v>52</v>
      </c>
      <c r="D202" s="3">
        <v>243</v>
      </c>
      <c r="E202" s="3">
        <v>546</v>
      </c>
      <c r="F202" s="3">
        <v>18</v>
      </c>
      <c r="M202">
        <f t="shared" si="34"/>
        <v>-243</v>
      </c>
      <c r="N202">
        <f t="shared" si="35"/>
        <v>-546</v>
      </c>
      <c r="O202">
        <f t="shared" si="36"/>
        <v>-18</v>
      </c>
    </row>
    <row r="203" spans="2:15">
      <c r="B203" s="3">
        <v>3</v>
      </c>
      <c r="C203" s="3">
        <v>53</v>
      </c>
      <c r="D203" s="3">
        <v>128</v>
      </c>
      <c r="E203" s="3">
        <v>638</v>
      </c>
      <c r="F203" s="3">
        <v>5</v>
      </c>
      <c r="M203">
        <f t="shared" si="34"/>
        <v>-128</v>
      </c>
      <c r="N203">
        <f t="shared" si="35"/>
        <v>-638</v>
      </c>
      <c r="O203">
        <f t="shared" si="36"/>
        <v>-5</v>
      </c>
    </row>
    <row r="204" spans="2:15">
      <c r="B204" s="3">
        <v>3</v>
      </c>
      <c r="C204" s="3">
        <v>54</v>
      </c>
      <c r="D204" s="3">
        <v>193</v>
      </c>
      <c r="E204" s="3">
        <v>85</v>
      </c>
      <c r="F204" s="3">
        <v>4</v>
      </c>
      <c r="M204">
        <f t="shared" si="34"/>
        <v>-193</v>
      </c>
      <c r="N204">
        <f t="shared" si="35"/>
        <v>-85</v>
      </c>
      <c r="O204">
        <f t="shared" si="36"/>
        <v>-4</v>
      </c>
    </row>
    <row r="205" spans="2:15">
      <c r="B205" s="3">
        <v>3</v>
      </c>
      <c r="C205" s="3">
        <v>55</v>
      </c>
      <c r="D205" s="3">
        <v>552</v>
      </c>
      <c r="E205" s="3">
        <v>13</v>
      </c>
      <c r="F205" s="3">
        <v>2</v>
      </c>
      <c r="M205">
        <f t="shared" si="34"/>
        <v>-552</v>
      </c>
      <c r="N205">
        <f t="shared" si="35"/>
        <v>-13</v>
      </c>
      <c r="O205">
        <f t="shared" si="36"/>
        <v>-2</v>
      </c>
    </row>
    <row r="206" spans="2:15">
      <c r="B206" s="3">
        <v>10</v>
      </c>
      <c r="C206" s="3">
        <v>100</v>
      </c>
      <c r="D206" s="3">
        <v>20140</v>
      </c>
      <c r="E206" s="3">
        <v>12809</v>
      </c>
      <c r="F206" s="3">
        <v>392</v>
      </c>
      <c r="M206">
        <f t="shared" si="34"/>
        <v>-20140</v>
      </c>
      <c r="N206">
        <f t="shared" si="35"/>
        <v>-12809</v>
      </c>
      <c r="O206">
        <f t="shared" si="36"/>
        <v>-392</v>
      </c>
    </row>
    <row r="207" spans="2:15">
      <c r="B207" s="3">
        <v>10</v>
      </c>
      <c r="C207" s="3">
        <v>101</v>
      </c>
      <c r="D207" s="3">
        <v>221</v>
      </c>
      <c r="E207" s="3">
        <v>93</v>
      </c>
      <c r="F207" s="3">
        <v>10</v>
      </c>
      <c r="M207">
        <f t="shared" si="34"/>
        <v>-221</v>
      </c>
      <c r="N207">
        <f t="shared" si="35"/>
        <v>-93</v>
      </c>
      <c r="O207">
        <f t="shared" si="36"/>
        <v>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7"/>
  <sheetViews>
    <sheetView tabSelected="1" workbookViewId="0">
      <selection activeCell="X7" sqref="X7"/>
    </sheetView>
  </sheetViews>
  <sheetFormatPr defaultRowHeight="15"/>
  <cols>
    <col min="1" max="1" width="21.28515625" customWidth="1"/>
    <col min="2" max="3" width="6.7109375" hidden="1" customWidth="1"/>
    <col min="4" max="4" width="7" hidden="1" customWidth="1"/>
    <col min="5" max="5" width="7.85546875" hidden="1" customWidth="1"/>
    <col min="6" max="7" width="6.7109375" hidden="1" customWidth="1"/>
    <col min="8" max="8" width="7" hidden="1" customWidth="1"/>
    <col min="9" max="9" width="7.85546875" bestFit="1" customWidth="1"/>
    <col min="10" max="10" width="8.42578125" bestFit="1" customWidth="1"/>
    <col min="11" max="11" width="8.140625" bestFit="1" customWidth="1"/>
    <col min="12" max="12" width="8.140625" customWidth="1"/>
    <col min="13" max="13" width="6.5703125" hidden="1" customWidth="1"/>
    <col min="14" max="15" width="6.140625" hidden="1" customWidth="1"/>
    <col min="16" max="16" width="6.28515625" hidden="1" customWidth="1"/>
    <col min="17" max="17" width="5.140625" hidden="1" customWidth="1"/>
    <col min="18" max="19" width="5" hidden="1" customWidth="1"/>
    <col min="20" max="20" width="7.140625" hidden="1" customWidth="1"/>
    <col min="21" max="21" width="5" hidden="1" customWidth="1"/>
  </cols>
  <sheetData>
    <row r="1" spans="1:21" ht="90">
      <c r="B1" s="14" t="s">
        <v>5</v>
      </c>
      <c r="C1" s="14" t="s">
        <v>6</v>
      </c>
      <c r="D1" s="14" t="s">
        <v>7</v>
      </c>
      <c r="E1" s="14" t="s">
        <v>227</v>
      </c>
      <c r="F1" s="14" t="s">
        <v>8</v>
      </c>
      <c r="G1" s="14" t="s">
        <v>9</v>
      </c>
      <c r="H1" s="14" t="s">
        <v>10</v>
      </c>
      <c r="I1" s="14" t="s">
        <v>228</v>
      </c>
      <c r="J1" s="14" t="s">
        <v>224</v>
      </c>
      <c r="K1" s="14" t="s">
        <v>225</v>
      </c>
      <c r="L1" s="14" t="s">
        <v>226</v>
      </c>
      <c r="M1" s="23" t="s">
        <v>19</v>
      </c>
      <c r="N1" s="6" t="s">
        <v>20</v>
      </c>
      <c r="O1" s="6"/>
      <c r="P1" s="6" t="s">
        <v>21</v>
      </c>
      <c r="Q1" s="6" t="s">
        <v>24</v>
      </c>
      <c r="R1" s="6" t="s">
        <v>25</v>
      </c>
      <c r="S1" s="6" t="s">
        <v>26</v>
      </c>
      <c r="T1" s="6" t="s">
        <v>22</v>
      </c>
      <c r="U1" s="6" t="s">
        <v>23</v>
      </c>
    </row>
    <row r="2" spans="1:21">
      <c r="A2" s="17" t="s">
        <v>28</v>
      </c>
      <c r="B2" s="15">
        <v>4177</v>
      </c>
      <c r="C2" s="15">
        <v>6800</v>
      </c>
      <c r="D2" s="15">
        <v>91</v>
      </c>
      <c r="E2" s="15">
        <f t="shared" ref="E2:E10" si="0">SUM(B2:D2)</f>
        <v>11068</v>
      </c>
      <c r="F2" s="15">
        <v>20361</v>
      </c>
      <c r="G2" s="15">
        <v>12902</v>
      </c>
      <c r="H2" s="15">
        <v>402</v>
      </c>
      <c r="I2" s="15">
        <f t="shared" ref="I2:I10" si="1">SUM(F2:H2)</f>
        <v>33665</v>
      </c>
      <c r="J2" s="28"/>
      <c r="K2" s="21"/>
      <c r="L2" s="21"/>
    </row>
    <row r="3" spans="1:21">
      <c r="A3" s="17" t="s">
        <v>16</v>
      </c>
      <c r="B3" s="15">
        <v>5116</v>
      </c>
      <c r="C3" s="15">
        <v>4020</v>
      </c>
      <c r="D3" s="15">
        <v>58</v>
      </c>
      <c r="E3" s="15">
        <f t="shared" si="0"/>
        <v>9194</v>
      </c>
      <c r="F3" s="15">
        <v>5530</v>
      </c>
      <c r="G3" s="15">
        <v>2901</v>
      </c>
      <c r="H3" s="15">
        <v>104</v>
      </c>
      <c r="I3" s="15">
        <f t="shared" si="1"/>
        <v>8535</v>
      </c>
      <c r="J3" s="29">
        <f t="shared" ref="J3:J10" si="2">(33665/34496)*SUM(M3:P3)</f>
        <v>1974.0502112717895</v>
      </c>
      <c r="K3" s="22">
        <f>SUM(I3:J3)</f>
        <v>10509.05021127179</v>
      </c>
      <c r="L3" s="25">
        <f t="shared" ref="L3:L11" si="3">J3/K3</f>
        <v>0.18784287557732518</v>
      </c>
      <c r="M3" s="24">
        <v>403</v>
      </c>
      <c r="N3" s="5">
        <v>1574</v>
      </c>
      <c r="O3" s="18">
        <f t="shared" ref="O3:O10" si="4">N3/(M3+N3+P3)</f>
        <v>0.77843719090009889</v>
      </c>
      <c r="P3" s="5">
        <v>45</v>
      </c>
      <c r="Q3" s="5">
        <v>1632</v>
      </c>
      <c r="R3" s="5">
        <v>189</v>
      </c>
      <c r="S3" s="5">
        <v>201</v>
      </c>
      <c r="T3" s="5">
        <v>1897</v>
      </c>
      <c r="U3" s="5">
        <v>125</v>
      </c>
    </row>
    <row r="4" spans="1:21">
      <c r="A4" s="17" t="s">
        <v>18</v>
      </c>
      <c r="B4" s="15">
        <v>2989</v>
      </c>
      <c r="C4" s="15">
        <v>12796</v>
      </c>
      <c r="D4" s="15">
        <v>71</v>
      </c>
      <c r="E4" s="15">
        <f t="shared" si="0"/>
        <v>15856</v>
      </c>
      <c r="F4" s="15">
        <v>2279</v>
      </c>
      <c r="G4" s="15">
        <v>13551</v>
      </c>
      <c r="H4" s="15">
        <v>185</v>
      </c>
      <c r="I4" s="15">
        <f t="shared" si="1"/>
        <v>16015</v>
      </c>
      <c r="J4" s="29">
        <f t="shared" si="2"/>
        <v>1587.0389336546427</v>
      </c>
      <c r="K4" s="22">
        <f t="shared" ref="K4:K10" si="5">SUM(I4:J4)</f>
        <v>17602.038933654643</v>
      </c>
      <c r="L4" s="26">
        <f t="shared" si="3"/>
        <v>9.0162221526522437E-2</v>
      </c>
      <c r="M4" s="24">
        <v>1246</v>
      </c>
      <c r="N4" s="5">
        <v>348</v>
      </c>
      <c r="O4" s="18">
        <f t="shared" si="4"/>
        <v>0.2140221402214022</v>
      </c>
      <c r="P4" s="5">
        <v>32</v>
      </c>
      <c r="Q4" s="5">
        <v>791</v>
      </c>
      <c r="R4" s="5">
        <v>636</v>
      </c>
      <c r="S4" s="5">
        <v>199</v>
      </c>
      <c r="T4" s="5">
        <v>1400</v>
      </c>
      <c r="U4" s="5">
        <v>226</v>
      </c>
    </row>
    <row r="5" spans="1:21">
      <c r="A5" s="17" t="s">
        <v>14</v>
      </c>
      <c r="B5" s="15">
        <v>7202</v>
      </c>
      <c r="C5" s="15">
        <v>4307</v>
      </c>
      <c r="D5" s="15">
        <v>79</v>
      </c>
      <c r="E5" s="15">
        <f t="shared" si="0"/>
        <v>11588</v>
      </c>
      <c r="F5" s="15">
        <v>8232</v>
      </c>
      <c r="G5" s="15">
        <v>2753</v>
      </c>
      <c r="H5" s="15">
        <v>86</v>
      </c>
      <c r="I5" s="15">
        <f t="shared" si="1"/>
        <v>11071</v>
      </c>
      <c r="J5" s="29">
        <f t="shared" si="2"/>
        <v>2277.6063651652062</v>
      </c>
      <c r="K5" s="22">
        <f t="shared" si="5"/>
        <v>13348.606365165206</v>
      </c>
      <c r="L5" s="25">
        <f t="shared" si="3"/>
        <v>0.17062503027348938</v>
      </c>
      <c r="M5" s="24">
        <v>309</v>
      </c>
      <c r="N5" s="5">
        <v>1931</v>
      </c>
      <c r="O5" s="18">
        <f t="shared" si="4"/>
        <v>0.82768966995285043</v>
      </c>
      <c r="P5" s="5">
        <v>93</v>
      </c>
      <c r="Q5" s="5">
        <v>1914</v>
      </c>
      <c r="R5" s="5">
        <v>162</v>
      </c>
      <c r="S5" s="5">
        <v>257</v>
      </c>
      <c r="T5" s="5">
        <v>2164</v>
      </c>
      <c r="U5" s="5">
        <v>169</v>
      </c>
    </row>
    <row r="6" spans="1:21">
      <c r="A6" s="17" t="s">
        <v>15</v>
      </c>
      <c r="B6" s="15">
        <v>5174</v>
      </c>
      <c r="C6" s="15">
        <v>7852</v>
      </c>
      <c r="D6" s="15">
        <v>180</v>
      </c>
      <c r="E6" s="15">
        <f t="shared" si="0"/>
        <v>13206</v>
      </c>
      <c r="F6" s="15">
        <v>4660</v>
      </c>
      <c r="G6" s="15">
        <v>6939</v>
      </c>
      <c r="H6" s="15">
        <v>277</v>
      </c>
      <c r="I6" s="15">
        <f t="shared" si="1"/>
        <v>11876</v>
      </c>
      <c r="J6" s="29">
        <f t="shared" si="2"/>
        <v>2420.3868866633438</v>
      </c>
      <c r="K6" s="22">
        <f t="shared" si="5"/>
        <v>14296.386886663344</v>
      </c>
      <c r="L6" s="26">
        <f t="shared" si="3"/>
        <v>0.16930060062387145</v>
      </c>
      <c r="M6" s="24">
        <v>2042</v>
      </c>
      <c r="N6" s="5">
        <v>329</v>
      </c>
      <c r="O6" s="18">
        <f t="shared" si="4"/>
        <v>0.13266129032258064</v>
      </c>
      <c r="P6" s="5">
        <v>109</v>
      </c>
      <c r="Q6" s="5">
        <v>1105</v>
      </c>
      <c r="R6" s="5">
        <v>895</v>
      </c>
      <c r="S6" s="5">
        <v>480</v>
      </c>
      <c r="T6" s="5">
        <v>2098</v>
      </c>
      <c r="U6" s="5">
        <v>382</v>
      </c>
    </row>
    <row r="7" spans="1:21">
      <c r="A7" s="17" t="s">
        <v>13</v>
      </c>
      <c r="B7" s="15">
        <v>9169</v>
      </c>
      <c r="C7" s="15">
        <v>15309</v>
      </c>
      <c r="D7" s="15">
        <v>160</v>
      </c>
      <c r="E7" s="15">
        <f t="shared" si="0"/>
        <v>24638</v>
      </c>
      <c r="F7" s="15">
        <v>8045</v>
      </c>
      <c r="G7" s="15">
        <v>13462</v>
      </c>
      <c r="H7" s="15">
        <v>298</v>
      </c>
      <c r="I7" s="15">
        <f t="shared" si="1"/>
        <v>21805</v>
      </c>
      <c r="J7" s="29">
        <f t="shared" si="2"/>
        <v>6954.6629351275496</v>
      </c>
      <c r="K7" s="22">
        <f t="shared" si="5"/>
        <v>28759.662935127548</v>
      </c>
      <c r="L7" s="25">
        <f t="shared" si="3"/>
        <v>0.24182004326041681</v>
      </c>
      <c r="M7" s="24">
        <v>4409</v>
      </c>
      <c r="N7" s="5">
        <v>2384</v>
      </c>
      <c r="O7" s="18">
        <f t="shared" si="4"/>
        <v>0.33454953690710076</v>
      </c>
      <c r="P7" s="5">
        <v>333</v>
      </c>
      <c r="Q7" s="5">
        <v>3520</v>
      </c>
      <c r="R7" s="5">
        <v>2544</v>
      </c>
      <c r="S7" s="5">
        <v>1062</v>
      </c>
      <c r="T7" s="5">
        <v>6603</v>
      </c>
      <c r="U7" s="5">
        <v>523</v>
      </c>
    </row>
    <row r="8" spans="1:21">
      <c r="A8" s="17" t="s">
        <v>11</v>
      </c>
      <c r="B8" s="15">
        <v>32816</v>
      </c>
      <c r="C8" s="15">
        <v>3921</v>
      </c>
      <c r="D8" s="15">
        <v>297</v>
      </c>
      <c r="E8" s="15">
        <f t="shared" si="0"/>
        <v>37034</v>
      </c>
      <c r="F8" s="15">
        <v>34922</v>
      </c>
      <c r="G8" s="15">
        <v>1676</v>
      </c>
      <c r="H8" s="15">
        <v>204</v>
      </c>
      <c r="I8" s="15">
        <f t="shared" si="1"/>
        <v>36802</v>
      </c>
      <c r="J8" s="29">
        <f t="shared" si="2"/>
        <v>6351.1561197260662</v>
      </c>
      <c r="K8" s="22">
        <f t="shared" si="5"/>
        <v>43153.156119726067</v>
      </c>
      <c r="L8" s="26">
        <f t="shared" si="3"/>
        <v>0.14717709411810184</v>
      </c>
      <c r="M8" s="24">
        <v>326</v>
      </c>
      <c r="N8" s="5">
        <v>6055</v>
      </c>
      <c r="O8" s="18">
        <f t="shared" si="4"/>
        <v>0.9305363454741048</v>
      </c>
      <c r="P8" s="5">
        <v>126</v>
      </c>
      <c r="Q8" s="5">
        <v>5697</v>
      </c>
      <c r="R8" s="5">
        <v>188</v>
      </c>
      <c r="S8" s="5">
        <v>622</v>
      </c>
      <c r="T8" s="5">
        <v>6026</v>
      </c>
      <c r="U8" s="5">
        <v>481</v>
      </c>
    </row>
    <row r="9" spans="1:21">
      <c r="A9" s="17" t="s">
        <v>12</v>
      </c>
      <c r="B9" s="15">
        <v>12435</v>
      </c>
      <c r="C9" s="15">
        <v>39963</v>
      </c>
      <c r="D9" s="15">
        <v>410</v>
      </c>
      <c r="E9" s="15">
        <f t="shared" si="0"/>
        <v>52808</v>
      </c>
      <c r="F9" s="15">
        <v>12267</v>
      </c>
      <c r="G9" s="15">
        <v>35719</v>
      </c>
      <c r="H9" s="15">
        <v>683</v>
      </c>
      <c r="I9" s="15">
        <f t="shared" si="1"/>
        <v>48669</v>
      </c>
      <c r="J9" s="29">
        <f t="shared" si="2"/>
        <v>10432.730717223107</v>
      </c>
      <c r="K9" s="22">
        <f t="shared" si="5"/>
        <v>59101.730717223109</v>
      </c>
      <c r="L9" s="25">
        <f t="shared" si="3"/>
        <v>0.1765215771284149</v>
      </c>
      <c r="M9" s="24">
        <v>7524</v>
      </c>
      <c r="N9" s="5">
        <v>2740</v>
      </c>
      <c r="O9" s="18">
        <f t="shared" si="4"/>
        <v>0.25631431244153413</v>
      </c>
      <c r="P9" s="5">
        <v>426</v>
      </c>
      <c r="Q9" s="5">
        <v>4735</v>
      </c>
      <c r="R9" s="5">
        <v>4292</v>
      </c>
      <c r="S9" s="5">
        <v>1663</v>
      </c>
      <c r="T9" s="5">
        <v>9681</v>
      </c>
      <c r="U9" s="5">
        <v>1009</v>
      </c>
    </row>
    <row r="10" spans="1:21">
      <c r="A10" s="17" t="s">
        <v>17</v>
      </c>
      <c r="B10" s="15">
        <v>3220</v>
      </c>
      <c r="C10" s="15">
        <v>4975</v>
      </c>
      <c r="D10" s="15">
        <v>55</v>
      </c>
      <c r="E10" s="15">
        <f t="shared" si="0"/>
        <v>8250</v>
      </c>
      <c r="F10" s="15">
        <v>3356</v>
      </c>
      <c r="G10" s="15">
        <v>5487</v>
      </c>
      <c r="H10" s="15">
        <v>69</v>
      </c>
      <c r="I10" s="15">
        <f t="shared" si="1"/>
        <v>8912</v>
      </c>
      <c r="J10" s="29">
        <f t="shared" si="2"/>
        <v>1671.3340902385539</v>
      </c>
      <c r="K10" s="22">
        <f t="shared" si="5"/>
        <v>10583.334090238553</v>
      </c>
      <c r="L10" s="26">
        <f t="shared" si="3"/>
        <v>0.15792132006681092</v>
      </c>
      <c r="M10" s="24">
        <v>658</v>
      </c>
      <c r="N10" s="5">
        <v>1010</v>
      </c>
      <c r="O10" s="18">
        <f t="shared" si="4"/>
        <v>0.58995327102803741</v>
      </c>
      <c r="P10" s="5">
        <v>44</v>
      </c>
      <c r="Q10" s="5">
        <v>1155</v>
      </c>
      <c r="R10" s="5">
        <v>371</v>
      </c>
      <c r="S10" s="5">
        <v>186</v>
      </c>
      <c r="T10" s="5">
        <v>1575</v>
      </c>
      <c r="U10" s="5">
        <v>137</v>
      </c>
    </row>
    <row r="11" spans="1:21" ht="15.75">
      <c r="B11" s="16">
        <f t="shared" ref="B11:K11" si="6">SUM(B2:B10)</f>
        <v>82298</v>
      </c>
      <c r="C11" s="16">
        <f t="shared" si="6"/>
        <v>99943</v>
      </c>
      <c r="D11" s="16">
        <f t="shared" si="6"/>
        <v>1401</v>
      </c>
      <c r="E11" s="16">
        <f t="shared" si="6"/>
        <v>183642</v>
      </c>
      <c r="F11" s="16">
        <f t="shared" si="6"/>
        <v>99652</v>
      </c>
      <c r="G11" s="16">
        <f t="shared" si="6"/>
        <v>95390</v>
      </c>
      <c r="H11" s="16">
        <f t="shared" si="6"/>
        <v>2308</v>
      </c>
      <c r="I11" s="16">
        <f t="shared" si="6"/>
        <v>197350</v>
      </c>
      <c r="J11" s="30">
        <f t="shared" si="6"/>
        <v>33668.966259070257</v>
      </c>
      <c r="K11" s="16">
        <f t="shared" si="6"/>
        <v>197353.96625907026</v>
      </c>
      <c r="L11" s="27">
        <f t="shared" si="3"/>
        <v>0.17060192352492359</v>
      </c>
      <c r="M11">
        <f>SUM(M3:M10)</f>
        <v>16917</v>
      </c>
      <c r="N11">
        <f>SUM(N3:N10)</f>
        <v>16371</v>
      </c>
      <c r="P11">
        <f>SUM(P3:P10)</f>
        <v>1208</v>
      </c>
    </row>
    <row r="12" spans="1:21" hidden="1">
      <c r="M12" s="7">
        <f>M11/34496</f>
        <v>0.49040468460111319</v>
      </c>
      <c r="N12" s="7">
        <f>N11/34496</f>
        <v>0.47457676252319109</v>
      </c>
      <c r="O12" s="7"/>
      <c r="P12" s="7">
        <f>P11/34496</f>
        <v>3.5018552875695733E-2</v>
      </c>
    </row>
    <row r="13" spans="1:21" hidden="1">
      <c r="D13">
        <f>SUM(B11:D11)</f>
        <v>183642</v>
      </c>
      <c r="F13">
        <f>SUM(F11:H11)-SUM(B11:D11)</f>
        <v>13708</v>
      </c>
      <c r="H13">
        <f>SUM(F11:H11)</f>
        <v>197350</v>
      </c>
      <c r="J13">
        <f>F13/D13</f>
        <v>7.4645233661145061E-2</v>
      </c>
    </row>
    <row r="14" spans="1:21" hidden="1">
      <c r="D14">
        <f>D13-E2</f>
        <v>172574</v>
      </c>
      <c r="F14">
        <f>H14-D14</f>
        <v>-8889</v>
      </c>
      <c r="H14">
        <f>H13-I2</f>
        <v>163685</v>
      </c>
      <c r="J14">
        <f>F14/D14</f>
        <v>-5.1508338451910482E-2</v>
      </c>
    </row>
    <row r="15" spans="1:21" hidden="1">
      <c r="D15">
        <f>D13-D14</f>
        <v>11068</v>
      </c>
      <c r="F15">
        <f>H15-D15</f>
        <v>22597</v>
      </c>
      <c r="H15">
        <f>H13-H14</f>
        <v>33665</v>
      </c>
      <c r="J15">
        <f>F15/D15</f>
        <v>2.0416516082399712</v>
      </c>
    </row>
    <row r="16" spans="1:21" hidden="1"/>
    <row r="17" spans="1:13" hidden="1">
      <c r="B17">
        <f>B11-B2</f>
        <v>78121</v>
      </c>
      <c r="C17">
        <f>C11-C2</f>
        <v>93143</v>
      </c>
      <c r="D17">
        <f>D11-D2</f>
        <v>1310</v>
      </c>
      <c r="F17">
        <f>F11-F2</f>
        <v>79291</v>
      </c>
      <c r="G17">
        <f>G11-G2</f>
        <v>82488</v>
      </c>
      <c r="H17">
        <f>H11-H2</f>
        <v>1906</v>
      </c>
    </row>
    <row r="18" spans="1:13" hidden="1">
      <c r="B18">
        <f>B17/SUM(B17:D17)</f>
        <v>0.45268116865808289</v>
      </c>
      <c r="C18">
        <f>C17/SUM(B17:D17)</f>
        <v>0.53972788484939793</v>
      </c>
      <c r="F18">
        <f>F17/(SUM(F17:H17))</f>
        <v>0.4844121330604515</v>
      </c>
      <c r="G18">
        <f>G17/(SUM(F17:H17))</f>
        <v>0.50394355011149461</v>
      </c>
    </row>
    <row r="19" spans="1:13" hidden="1"/>
    <row r="20" spans="1:13" hidden="1"/>
    <row r="21" spans="1:13" hidden="1">
      <c r="A21" t="s">
        <v>219</v>
      </c>
      <c r="B21">
        <f>B3+B5+B8</f>
        <v>45134</v>
      </c>
      <c r="C21">
        <f>C3+C5+C8</f>
        <v>12248</v>
      </c>
      <c r="D21">
        <f>D3+D5+D8</f>
        <v>434</v>
      </c>
      <c r="F21">
        <f>F3+F5+F8</f>
        <v>48684</v>
      </c>
      <c r="G21">
        <f>G3+G5+G8</f>
        <v>7330</v>
      </c>
      <c r="H21">
        <f>H3+H5+H8</f>
        <v>394</v>
      </c>
      <c r="J21" s="7">
        <f>B21/(SUM(B21:D21))</f>
        <v>0.78064895530648959</v>
      </c>
      <c r="K21" s="7">
        <f>C21/(SUM(B21:D21))</f>
        <v>0.21184447211844473</v>
      </c>
      <c r="L21" s="7"/>
      <c r="M21" s="7">
        <f>G21/(SUM(F21:H21))</f>
        <v>0.12994610693518649</v>
      </c>
    </row>
    <row r="22" spans="1:13" hidden="1">
      <c r="A22" t="s">
        <v>220</v>
      </c>
      <c r="B22">
        <f>B6+B7</f>
        <v>14343</v>
      </c>
      <c r="C22">
        <f>C6+C7</f>
        <v>23161</v>
      </c>
      <c r="D22">
        <f>D6+D7</f>
        <v>340</v>
      </c>
      <c r="F22">
        <f>F6+F7</f>
        <v>12705</v>
      </c>
      <c r="G22">
        <f>G6+G7</f>
        <v>20401</v>
      </c>
      <c r="H22">
        <f>H6+H7</f>
        <v>575</v>
      </c>
      <c r="J22" s="7">
        <f>B22/(SUM(B22:D22))</f>
        <v>0.37900327660923794</v>
      </c>
      <c r="K22" s="7">
        <f>C22/(SUM(B22:D22))</f>
        <v>0.6120124722545186</v>
      </c>
      <c r="L22" s="7"/>
      <c r="M22" s="7">
        <f>G22/(SUM(F22:H22))</f>
        <v>0.60571241946498022</v>
      </c>
    </row>
    <row r="23" spans="1:13" hidden="1">
      <c r="A23" t="s">
        <v>221</v>
      </c>
      <c r="B23">
        <f>B11-B2-B21-B22</f>
        <v>18644</v>
      </c>
      <c r="C23">
        <f>C11-C2-C21-C22</f>
        <v>57734</v>
      </c>
      <c r="D23">
        <f>D11-D2-D21-D22</f>
        <v>536</v>
      </c>
      <c r="F23">
        <f>F11-F2-F21-F22</f>
        <v>17902</v>
      </c>
      <c r="G23">
        <f>G11-G2-G21-G22</f>
        <v>54757</v>
      </c>
      <c r="H23">
        <f>H11-H2-H21-H22</f>
        <v>937</v>
      </c>
      <c r="J23" s="7">
        <f>B23/(SUM(B23:D23))</f>
        <v>0.24240060327118601</v>
      </c>
      <c r="K23" s="7">
        <f>C23/(SUM(B23:D23))</f>
        <v>0.75063057440778014</v>
      </c>
      <c r="L23" s="7"/>
      <c r="M23" s="7">
        <f>G23/(SUM(F23:H23))</f>
        <v>0.74402141420729384</v>
      </c>
    </row>
    <row r="24" spans="1:13" hidden="1"/>
    <row r="25" spans="1:13" hidden="1"/>
    <row r="26" spans="1:13" hidden="1"/>
    <row r="27" spans="1:13" hidden="1"/>
  </sheetData>
  <sortState ref="A29:AA36">
    <sortCondition descending="1" ref="W29:W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2:R196"/>
  <sheetViews>
    <sheetView workbookViewId="0">
      <selection activeCell="B143" sqref="B143"/>
    </sheetView>
  </sheetViews>
  <sheetFormatPr defaultRowHeight="15"/>
  <cols>
    <col min="2" max="2" width="16.42578125" style="19" bestFit="1" customWidth="1"/>
    <col min="3" max="4" width="4" bestFit="1" customWidth="1"/>
    <col min="5" max="5" width="6.7109375" bestFit="1" customWidth="1"/>
    <col min="6" max="6" width="6.5703125" bestFit="1" customWidth="1"/>
    <col min="7" max="7" width="6" bestFit="1" customWidth="1"/>
    <col min="8" max="15" width="8.7109375" bestFit="1" customWidth="1"/>
  </cols>
  <sheetData>
    <row r="2" spans="2:18" ht="45">
      <c r="B2" s="19" t="s">
        <v>223</v>
      </c>
      <c r="C2" s="9" t="s">
        <v>3</v>
      </c>
      <c r="D2" s="9" t="s">
        <v>4</v>
      </c>
      <c r="E2" s="9" t="s">
        <v>8</v>
      </c>
      <c r="F2" s="9" t="s">
        <v>9</v>
      </c>
      <c r="G2" s="9" t="s">
        <v>10</v>
      </c>
      <c r="H2" s="9" t="s">
        <v>19</v>
      </c>
      <c r="I2" s="9" t="s">
        <v>20</v>
      </c>
      <c r="J2" s="9" t="s">
        <v>21</v>
      </c>
      <c r="K2" s="9" t="s">
        <v>24</v>
      </c>
      <c r="L2" s="9" t="s">
        <v>25</v>
      </c>
      <c r="M2" s="9" t="s">
        <v>26</v>
      </c>
      <c r="N2" s="9" t="s">
        <v>22</v>
      </c>
      <c r="O2" s="9" t="s">
        <v>23</v>
      </c>
      <c r="P2" s="9" t="s">
        <v>27</v>
      </c>
    </row>
    <row r="3" spans="2:18" hidden="1">
      <c r="B3" s="20" t="s">
        <v>15</v>
      </c>
      <c r="C3" s="8">
        <v>1</v>
      </c>
      <c r="D3" s="8">
        <v>1</v>
      </c>
      <c r="E3" s="8">
        <v>293</v>
      </c>
      <c r="F3" s="8">
        <v>160</v>
      </c>
      <c r="G3" s="8">
        <v>14</v>
      </c>
      <c r="H3" s="8">
        <v>127</v>
      </c>
      <c r="I3" s="8">
        <v>44</v>
      </c>
      <c r="J3" s="8">
        <v>10</v>
      </c>
      <c r="K3" s="8">
        <v>111</v>
      </c>
      <c r="L3" s="8">
        <v>41</v>
      </c>
      <c r="M3" s="8">
        <v>29</v>
      </c>
      <c r="N3" s="8">
        <v>148</v>
      </c>
      <c r="O3" s="8">
        <v>33</v>
      </c>
      <c r="P3" s="12">
        <f t="shared" ref="P3:P33" si="0">SUM(H3:J3)/SUM(E3:G3)</f>
        <v>0.38758029978586722</v>
      </c>
      <c r="R3">
        <f>16874/38746</f>
        <v>0.4355030196665462</v>
      </c>
    </row>
    <row r="4" spans="2:18" hidden="1">
      <c r="B4" s="20" t="s">
        <v>11</v>
      </c>
      <c r="C4" s="8">
        <v>1</v>
      </c>
      <c r="D4" s="8">
        <v>2</v>
      </c>
      <c r="E4" s="8">
        <v>749</v>
      </c>
      <c r="F4" s="8">
        <v>18</v>
      </c>
      <c r="G4" s="8">
        <v>3</v>
      </c>
      <c r="H4" s="8">
        <v>5</v>
      </c>
      <c r="I4" s="8">
        <v>134</v>
      </c>
      <c r="J4" s="8">
        <v>4</v>
      </c>
      <c r="K4" s="8">
        <v>116</v>
      </c>
      <c r="L4" s="8">
        <v>5</v>
      </c>
      <c r="M4" s="8">
        <v>22</v>
      </c>
      <c r="N4" s="8">
        <v>132</v>
      </c>
      <c r="O4" s="8">
        <v>11</v>
      </c>
      <c r="P4" s="7">
        <f t="shared" si="0"/>
        <v>0.18571428571428572</v>
      </c>
    </row>
    <row r="5" spans="2:18" hidden="1">
      <c r="B5" s="20" t="s">
        <v>11</v>
      </c>
      <c r="C5" s="8">
        <v>1</v>
      </c>
      <c r="D5" s="8">
        <v>3</v>
      </c>
      <c r="E5" s="8">
        <v>289</v>
      </c>
      <c r="F5" s="8">
        <v>26</v>
      </c>
      <c r="G5" s="8">
        <v>3</v>
      </c>
      <c r="H5" s="8">
        <v>6</v>
      </c>
      <c r="I5" s="8">
        <v>65</v>
      </c>
      <c r="J5" s="8">
        <v>1</v>
      </c>
      <c r="K5" s="8">
        <v>63</v>
      </c>
      <c r="L5" s="8">
        <v>0</v>
      </c>
      <c r="M5" s="8">
        <v>9</v>
      </c>
      <c r="N5" s="8">
        <v>63</v>
      </c>
      <c r="O5" s="8">
        <v>9</v>
      </c>
      <c r="P5" s="7">
        <f t="shared" si="0"/>
        <v>0.22641509433962265</v>
      </c>
    </row>
    <row r="6" spans="2:18" hidden="1">
      <c r="B6" s="20" t="s">
        <v>11</v>
      </c>
      <c r="C6" s="8">
        <v>1</v>
      </c>
      <c r="D6" s="8">
        <v>4</v>
      </c>
      <c r="E6" s="8">
        <v>303</v>
      </c>
      <c r="F6" s="8">
        <v>9</v>
      </c>
      <c r="G6" s="8">
        <v>2</v>
      </c>
      <c r="H6" s="8">
        <v>0</v>
      </c>
      <c r="I6" s="8">
        <v>50</v>
      </c>
      <c r="J6" s="8">
        <v>1</v>
      </c>
      <c r="K6" s="8">
        <v>47</v>
      </c>
      <c r="L6" s="8">
        <v>1</v>
      </c>
      <c r="M6" s="8">
        <v>3</v>
      </c>
      <c r="N6" s="8">
        <v>48</v>
      </c>
      <c r="O6" s="8">
        <v>3</v>
      </c>
      <c r="P6" s="7">
        <f t="shared" si="0"/>
        <v>0.16242038216560509</v>
      </c>
    </row>
    <row r="7" spans="2:18" hidden="1">
      <c r="B7" s="20" t="s">
        <v>11</v>
      </c>
      <c r="C7" s="8">
        <v>1</v>
      </c>
      <c r="D7" s="8">
        <v>5</v>
      </c>
      <c r="E7" s="8">
        <v>635</v>
      </c>
      <c r="F7" s="8">
        <v>45</v>
      </c>
      <c r="G7" s="8">
        <v>9</v>
      </c>
      <c r="H7" s="8">
        <v>11</v>
      </c>
      <c r="I7" s="8">
        <v>123</v>
      </c>
      <c r="J7" s="8">
        <v>3</v>
      </c>
      <c r="K7" s="8">
        <v>120</v>
      </c>
      <c r="L7" s="8">
        <v>2</v>
      </c>
      <c r="M7" s="8">
        <v>15</v>
      </c>
      <c r="N7" s="8">
        <v>121</v>
      </c>
      <c r="O7" s="8">
        <v>16</v>
      </c>
      <c r="P7" s="7">
        <f t="shared" si="0"/>
        <v>0.19883889695210449</v>
      </c>
    </row>
    <row r="8" spans="2:18" hidden="1">
      <c r="B8" s="20" t="s">
        <v>11</v>
      </c>
      <c r="C8" s="8">
        <v>1</v>
      </c>
      <c r="D8" s="8">
        <v>6</v>
      </c>
      <c r="E8" s="8">
        <v>328</v>
      </c>
      <c r="F8" s="8">
        <v>16</v>
      </c>
      <c r="G8" s="8">
        <v>0</v>
      </c>
      <c r="H8" s="8">
        <v>2</v>
      </c>
      <c r="I8" s="8">
        <v>52</v>
      </c>
      <c r="J8" s="8">
        <v>3</v>
      </c>
      <c r="K8" s="8">
        <v>52</v>
      </c>
      <c r="L8" s="8">
        <v>1</v>
      </c>
      <c r="M8" s="8">
        <v>4</v>
      </c>
      <c r="N8" s="8">
        <v>53</v>
      </c>
      <c r="O8" s="8">
        <v>4</v>
      </c>
      <c r="P8" s="7">
        <f t="shared" si="0"/>
        <v>0.16569767441860464</v>
      </c>
    </row>
    <row r="9" spans="2:18" hidden="1">
      <c r="B9" s="20" t="s">
        <v>15</v>
      </c>
      <c r="C9" s="8">
        <v>1</v>
      </c>
      <c r="D9" s="8">
        <v>7</v>
      </c>
      <c r="E9" s="8">
        <v>252</v>
      </c>
      <c r="F9" s="8">
        <v>251</v>
      </c>
      <c r="G9" s="8">
        <v>14</v>
      </c>
      <c r="H9" s="8">
        <v>114</v>
      </c>
      <c r="I9" s="8">
        <v>6</v>
      </c>
      <c r="J9" s="8">
        <v>4</v>
      </c>
      <c r="K9" s="8">
        <v>67</v>
      </c>
      <c r="L9" s="8">
        <v>37</v>
      </c>
      <c r="M9" s="8">
        <v>20</v>
      </c>
      <c r="N9" s="8">
        <v>109</v>
      </c>
      <c r="O9" s="8">
        <v>15</v>
      </c>
      <c r="P9" s="7">
        <f t="shared" si="0"/>
        <v>0.23984526112185686</v>
      </c>
    </row>
    <row r="10" spans="2:18" hidden="1">
      <c r="B10" s="20" t="s">
        <v>15</v>
      </c>
      <c r="C10" s="8">
        <v>1</v>
      </c>
      <c r="D10" s="8">
        <v>8</v>
      </c>
      <c r="E10" s="8">
        <v>204</v>
      </c>
      <c r="F10" s="8">
        <v>240</v>
      </c>
      <c r="G10" s="8">
        <v>12</v>
      </c>
      <c r="H10" s="8">
        <v>107</v>
      </c>
      <c r="I10" s="8">
        <v>7</v>
      </c>
      <c r="J10" s="8">
        <v>8</v>
      </c>
      <c r="K10" s="8">
        <v>48</v>
      </c>
      <c r="L10" s="8">
        <v>45</v>
      </c>
      <c r="M10" s="8">
        <v>29</v>
      </c>
      <c r="N10" s="8">
        <v>105</v>
      </c>
      <c r="O10" s="8">
        <v>17</v>
      </c>
      <c r="P10" s="7">
        <f t="shared" si="0"/>
        <v>0.26754385964912281</v>
      </c>
      <c r="R10">
        <f>21374/38746</f>
        <v>0.55164404067516648</v>
      </c>
    </row>
    <row r="11" spans="2:18" hidden="1">
      <c r="B11" s="20" t="s">
        <v>12</v>
      </c>
      <c r="C11" s="8">
        <v>1</v>
      </c>
      <c r="D11" s="8">
        <v>9</v>
      </c>
      <c r="E11" s="8">
        <v>279</v>
      </c>
      <c r="F11" s="8">
        <v>497</v>
      </c>
      <c r="G11" s="8">
        <v>11</v>
      </c>
      <c r="H11" s="8">
        <v>72</v>
      </c>
      <c r="I11" s="8">
        <v>60</v>
      </c>
      <c r="J11" s="8">
        <v>3</v>
      </c>
      <c r="K11" s="8">
        <v>84</v>
      </c>
      <c r="L11" s="8">
        <v>36</v>
      </c>
      <c r="M11" s="8">
        <v>15</v>
      </c>
      <c r="N11" s="8">
        <v>125</v>
      </c>
      <c r="O11" s="8">
        <v>10</v>
      </c>
      <c r="P11" s="7">
        <f t="shared" si="0"/>
        <v>0.17153748411689962</v>
      </c>
    </row>
    <row r="12" spans="2:18" hidden="1">
      <c r="B12" s="20" t="s">
        <v>11</v>
      </c>
      <c r="C12" s="8">
        <v>1</v>
      </c>
      <c r="D12" s="8">
        <v>10</v>
      </c>
      <c r="E12" s="8">
        <v>653</v>
      </c>
      <c r="F12" s="8">
        <v>6</v>
      </c>
      <c r="G12" s="8">
        <v>4</v>
      </c>
      <c r="H12" s="8">
        <v>0</v>
      </c>
      <c r="I12" s="8">
        <v>112</v>
      </c>
      <c r="J12" s="8">
        <v>5</v>
      </c>
      <c r="K12" s="8">
        <v>104</v>
      </c>
      <c r="L12" s="8">
        <v>0</v>
      </c>
      <c r="M12" s="8">
        <v>13</v>
      </c>
      <c r="N12" s="8">
        <v>101</v>
      </c>
      <c r="O12" s="8">
        <v>16</v>
      </c>
      <c r="P12" s="7">
        <f t="shared" si="0"/>
        <v>0.17647058823529413</v>
      </c>
    </row>
    <row r="13" spans="2:18">
      <c r="B13" s="20" t="s">
        <v>13</v>
      </c>
      <c r="C13" s="8">
        <v>1</v>
      </c>
      <c r="D13" s="8">
        <v>12</v>
      </c>
      <c r="E13" s="8">
        <v>198</v>
      </c>
      <c r="F13" s="8">
        <v>564</v>
      </c>
      <c r="G13" s="8">
        <v>24</v>
      </c>
      <c r="H13" s="8">
        <v>184</v>
      </c>
      <c r="I13" s="8">
        <v>7</v>
      </c>
      <c r="J13" s="8">
        <v>11</v>
      </c>
      <c r="K13" s="8">
        <v>87</v>
      </c>
      <c r="L13" s="8">
        <v>83</v>
      </c>
      <c r="M13" s="8">
        <v>32</v>
      </c>
      <c r="N13" s="8">
        <v>181</v>
      </c>
      <c r="O13" s="8">
        <v>21</v>
      </c>
      <c r="P13" s="7">
        <f t="shared" si="0"/>
        <v>0.25699745547073793</v>
      </c>
    </row>
    <row r="14" spans="2:18" hidden="1">
      <c r="B14" s="20" t="s">
        <v>11</v>
      </c>
      <c r="C14" s="8">
        <v>1</v>
      </c>
      <c r="D14" s="8">
        <v>13</v>
      </c>
      <c r="E14" s="8">
        <v>187</v>
      </c>
      <c r="F14" s="8">
        <v>19</v>
      </c>
      <c r="G14" s="8">
        <v>2</v>
      </c>
      <c r="H14" s="8">
        <v>6</v>
      </c>
      <c r="I14" s="8">
        <v>38</v>
      </c>
      <c r="J14" s="8">
        <v>1</v>
      </c>
      <c r="K14" s="8">
        <v>35</v>
      </c>
      <c r="L14" s="8">
        <v>3</v>
      </c>
      <c r="M14" s="8">
        <v>7</v>
      </c>
      <c r="N14" s="8">
        <v>44</v>
      </c>
      <c r="O14" s="8">
        <v>1</v>
      </c>
      <c r="P14" s="7">
        <f t="shared" si="0"/>
        <v>0.21634615384615385</v>
      </c>
    </row>
    <row r="15" spans="2:18" hidden="1">
      <c r="B15" s="20" t="s">
        <v>11</v>
      </c>
      <c r="C15" s="8">
        <v>1</v>
      </c>
      <c r="D15" s="8">
        <v>14</v>
      </c>
      <c r="E15" s="8">
        <v>933</v>
      </c>
      <c r="F15" s="8">
        <v>6</v>
      </c>
      <c r="G15" s="8">
        <v>4</v>
      </c>
      <c r="H15" s="8">
        <v>0</v>
      </c>
      <c r="I15" s="8">
        <v>98</v>
      </c>
      <c r="J15" s="8">
        <v>2</v>
      </c>
      <c r="K15" s="8">
        <v>90</v>
      </c>
      <c r="L15" s="8">
        <v>2</v>
      </c>
      <c r="M15" s="8">
        <v>8</v>
      </c>
      <c r="N15" s="8">
        <v>93</v>
      </c>
      <c r="O15" s="8">
        <v>7</v>
      </c>
      <c r="P15" s="7">
        <f t="shared" si="0"/>
        <v>0.10604453870625663</v>
      </c>
    </row>
    <row r="16" spans="2:18" hidden="1">
      <c r="B16" s="20" t="s">
        <v>11</v>
      </c>
      <c r="C16" s="8">
        <v>1</v>
      </c>
      <c r="D16" s="8">
        <v>15</v>
      </c>
      <c r="E16" s="8">
        <v>986</v>
      </c>
      <c r="F16" s="8">
        <v>8</v>
      </c>
      <c r="G16" s="8">
        <v>6</v>
      </c>
      <c r="H16" s="8">
        <v>1</v>
      </c>
      <c r="I16" s="8">
        <v>140</v>
      </c>
      <c r="J16" s="8">
        <v>4</v>
      </c>
      <c r="K16" s="8">
        <v>132</v>
      </c>
      <c r="L16" s="8">
        <v>1</v>
      </c>
      <c r="M16" s="8">
        <v>12</v>
      </c>
      <c r="N16" s="8">
        <v>131</v>
      </c>
      <c r="O16" s="8">
        <v>14</v>
      </c>
      <c r="P16" s="7">
        <f t="shared" si="0"/>
        <v>0.14499999999999999</v>
      </c>
    </row>
    <row r="17" spans="2:16" hidden="1">
      <c r="B17" s="20" t="s">
        <v>11</v>
      </c>
      <c r="C17" s="8">
        <v>1</v>
      </c>
      <c r="D17" s="8">
        <v>16</v>
      </c>
      <c r="E17" s="8">
        <v>581</v>
      </c>
      <c r="F17" s="8">
        <v>8</v>
      </c>
      <c r="G17" s="8">
        <v>2</v>
      </c>
      <c r="H17" s="8">
        <v>0</v>
      </c>
      <c r="I17" s="8">
        <v>61</v>
      </c>
      <c r="J17" s="8">
        <v>1</v>
      </c>
      <c r="K17" s="8">
        <v>53</v>
      </c>
      <c r="L17" s="8">
        <v>1</v>
      </c>
      <c r="M17" s="8">
        <v>8</v>
      </c>
      <c r="N17" s="8">
        <v>60</v>
      </c>
      <c r="O17" s="8">
        <v>2</v>
      </c>
      <c r="P17" s="7">
        <f t="shared" si="0"/>
        <v>0.10490693739424704</v>
      </c>
    </row>
    <row r="18" spans="2:16" hidden="1">
      <c r="B18" s="20" t="s">
        <v>11</v>
      </c>
      <c r="C18" s="8">
        <v>1</v>
      </c>
      <c r="D18" s="8">
        <v>17</v>
      </c>
      <c r="E18" s="8">
        <v>238</v>
      </c>
      <c r="F18" s="8">
        <v>21</v>
      </c>
      <c r="G18" s="8">
        <v>1</v>
      </c>
      <c r="H18" s="8">
        <v>9</v>
      </c>
      <c r="I18" s="8">
        <v>25</v>
      </c>
      <c r="J18" s="8">
        <v>0</v>
      </c>
      <c r="K18" s="8">
        <v>26</v>
      </c>
      <c r="L18" s="8">
        <v>6</v>
      </c>
      <c r="M18" s="8">
        <v>2</v>
      </c>
      <c r="N18" s="8">
        <v>33</v>
      </c>
      <c r="O18" s="8">
        <v>1</v>
      </c>
      <c r="P18" s="7">
        <f t="shared" si="0"/>
        <v>0.13076923076923078</v>
      </c>
    </row>
    <row r="19" spans="2:16" hidden="1">
      <c r="B19" s="20" t="s">
        <v>11</v>
      </c>
      <c r="C19" s="8">
        <v>1</v>
      </c>
      <c r="D19" s="8">
        <v>18</v>
      </c>
      <c r="E19" s="8">
        <v>290</v>
      </c>
      <c r="F19" s="8">
        <v>11</v>
      </c>
      <c r="G19" s="8">
        <v>3</v>
      </c>
      <c r="H19" s="8">
        <v>1</v>
      </c>
      <c r="I19" s="8">
        <v>16</v>
      </c>
      <c r="J19" s="8">
        <v>0</v>
      </c>
      <c r="K19" s="8">
        <v>17</v>
      </c>
      <c r="L19" s="8">
        <v>0</v>
      </c>
      <c r="M19" s="8">
        <v>0</v>
      </c>
      <c r="N19" s="8">
        <v>13</v>
      </c>
      <c r="O19" s="8">
        <v>4</v>
      </c>
      <c r="P19" s="7">
        <f t="shared" si="0"/>
        <v>5.5921052631578948E-2</v>
      </c>
    </row>
    <row r="20" spans="2:16" hidden="1">
      <c r="B20" s="20" t="s">
        <v>11</v>
      </c>
      <c r="C20" s="8">
        <v>1</v>
      </c>
      <c r="D20" s="8">
        <v>19</v>
      </c>
      <c r="E20" s="8">
        <v>360</v>
      </c>
      <c r="F20" s="8">
        <v>7</v>
      </c>
      <c r="G20" s="8">
        <v>4</v>
      </c>
      <c r="H20" s="8">
        <v>0</v>
      </c>
      <c r="I20" s="8">
        <v>29</v>
      </c>
      <c r="J20" s="8">
        <v>1</v>
      </c>
      <c r="K20" s="8">
        <v>28</v>
      </c>
      <c r="L20" s="8">
        <v>0</v>
      </c>
      <c r="M20" s="8">
        <v>2</v>
      </c>
      <c r="N20" s="8">
        <v>27</v>
      </c>
      <c r="O20" s="8">
        <v>3</v>
      </c>
      <c r="P20" s="7">
        <f t="shared" si="0"/>
        <v>8.0862533692722366E-2</v>
      </c>
    </row>
    <row r="21" spans="2:16" hidden="1">
      <c r="B21" s="20" t="s">
        <v>11</v>
      </c>
      <c r="C21" s="8">
        <v>1</v>
      </c>
      <c r="D21" s="8">
        <v>21</v>
      </c>
      <c r="E21" s="8">
        <v>340</v>
      </c>
      <c r="F21" s="8">
        <v>7</v>
      </c>
      <c r="G21" s="8">
        <v>0</v>
      </c>
      <c r="H21" s="8">
        <v>1</v>
      </c>
      <c r="I21" s="8">
        <v>35</v>
      </c>
      <c r="J21" s="8">
        <v>1</v>
      </c>
      <c r="K21" s="8">
        <v>34</v>
      </c>
      <c r="L21" s="8">
        <v>0</v>
      </c>
      <c r="M21" s="8">
        <v>3</v>
      </c>
      <c r="N21" s="8">
        <v>33</v>
      </c>
      <c r="O21" s="8">
        <v>4</v>
      </c>
      <c r="P21" s="7">
        <f t="shared" si="0"/>
        <v>0.10662824207492795</v>
      </c>
    </row>
    <row r="22" spans="2:16" hidden="1">
      <c r="B22" s="20" t="s">
        <v>11</v>
      </c>
      <c r="C22" s="8">
        <v>1</v>
      </c>
      <c r="D22" s="8">
        <v>22</v>
      </c>
      <c r="E22" s="8">
        <v>293</v>
      </c>
      <c r="F22" s="8">
        <v>19</v>
      </c>
      <c r="G22" s="8">
        <v>2</v>
      </c>
      <c r="H22" s="8">
        <v>1</v>
      </c>
      <c r="I22" s="8">
        <v>37</v>
      </c>
      <c r="J22" s="8">
        <v>1</v>
      </c>
      <c r="K22" s="8">
        <v>33</v>
      </c>
      <c r="L22" s="8">
        <v>0</v>
      </c>
      <c r="M22" s="8">
        <v>6</v>
      </c>
      <c r="N22" s="8">
        <v>38</v>
      </c>
      <c r="O22" s="8">
        <v>1</v>
      </c>
      <c r="P22" s="7">
        <f t="shared" si="0"/>
        <v>0.12420382165605096</v>
      </c>
    </row>
    <row r="23" spans="2:16" hidden="1">
      <c r="B23" s="20" t="s">
        <v>11</v>
      </c>
      <c r="C23" s="8">
        <v>1</v>
      </c>
      <c r="D23" s="8">
        <v>23</v>
      </c>
      <c r="E23" s="8">
        <v>552</v>
      </c>
      <c r="F23" s="8">
        <v>24</v>
      </c>
      <c r="G23" s="8">
        <v>4</v>
      </c>
      <c r="H23" s="8">
        <v>3</v>
      </c>
      <c r="I23" s="8">
        <v>47</v>
      </c>
      <c r="J23" s="8">
        <v>0</v>
      </c>
      <c r="K23" s="8">
        <v>40</v>
      </c>
      <c r="L23" s="8">
        <v>3</v>
      </c>
      <c r="M23" s="8">
        <v>7</v>
      </c>
      <c r="N23" s="8">
        <v>46</v>
      </c>
      <c r="O23" s="8">
        <v>4</v>
      </c>
      <c r="P23" s="7">
        <f t="shared" si="0"/>
        <v>8.6206896551724144E-2</v>
      </c>
    </row>
    <row r="24" spans="2:16" hidden="1">
      <c r="B24" s="20" t="s">
        <v>11</v>
      </c>
      <c r="C24" s="8">
        <v>1</v>
      </c>
      <c r="D24" s="8">
        <v>24</v>
      </c>
      <c r="E24" s="8">
        <v>557</v>
      </c>
      <c r="F24" s="8">
        <v>40</v>
      </c>
      <c r="G24" s="8">
        <v>7</v>
      </c>
      <c r="H24" s="8">
        <v>7</v>
      </c>
      <c r="I24" s="8">
        <v>94</v>
      </c>
      <c r="J24" s="8">
        <v>1</v>
      </c>
      <c r="K24" s="8">
        <v>84</v>
      </c>
      <c r="L24" s="8">
        <v>3</v>
      </c>
      <c r="M24" s="8">
        <v>15</v>
      </c>
      <c r="N24" s="8">
        <v>95</v>
      </c>
      <c r="O24" s="8">
        <v>7</v>
      </c>
      <c r="P24" s="7">
        <f t="shared" si="0"/>
        <v>0.16887417218543047</v>
      </c>
    </row>
    <row r="25" spans="2:16" hidden="1">
      <c r="B25" s="20" t="s">
        <v>11</v>
      </c>
      <c r="C25" s="8">
        <v>1</v>
      </c>
      <c r="D25" s="8">
        <v>25</v>
      </c>
      <c r="E25" s="8">
        <v>655</v>
      </c>
      <c r="F25" s="8">
        <v>38</v>
      </c>
      <c r="G25" s="8">
        <v>3</v>
      </c>
      <c r="H25" s="8">
        <v>6</v>
      </c>
      <c r="I25" s="8">
        <v>107</v>
      </c>
      <c r="J25" s="8">
        <v>3</v>
      </c>
      <c r="K25" s="8">
        <v>98</v>
      </c>
      <c r="L25" s="8">
        <v>6</v>
      </c>
      <c r="M25" s="8">
        <v>12</v>
      </c>
      <c r="N25" s="8">
        <v>107</v>
      </c>
      <c r="O25" s="8">
        <v>9</v>
      </c>
      <c r="P25" s="7">
        <f t="shared" si="0"/>
        <v>0.16666666666666666</v>
      </c>
    </row>
    <row r="26" spans="2:16" hidden="1">
      <c r="B26" s="20" t="s">
        <v>11</v>
      </c>
      <c r="C26" s="8">
        <v>1</v>
      </c>
      <c r="D26" s="8">
        <v>26</v>
      </c>
      <c r="E26" s="8">
        <v>448</v>
      </c>
      <c r="F26" s="8">
        <v>36</v>
      </c>
      <c r="G26" s="8">
        <v>5</v>
      </c>
      <c r="H26" s="8">
        <v>9</v>
      </c>
      <c r="I26" s="8">
        <v>55</v>
      </c>
      <c r="J26" s="8">
        <v>1</v>
      </c>
      <c r="K26" s="8">
        <v>52</v>
      </c>
      <c r="L26" s="8">
        <v>5</v>
      </c>
      <c r="M26" s="8">
        <v>8</v>
      </c>
      <c r="N26" s="8">
        <v>58</v>
      </c>
      <c r="O26" s="8">
        <v>7</v>
      </c>
      <c r="P26" s="7">
        <f t="shared" si="0"/>
        <v>0.1329243353783231</v>
      </c>
    </row>
    <row r="27" spans="2:16" hidden="1">
      <c r="B27" s="20" t="s">
        <v>11</v>
      </c>
      <c r="C27" s="8">
        <v>1</v>
      </c>
      <c r="D27" s="8">
        <v>27</v>
      </c>
      <c r="E27" s="8">
        <v>741</v>
      </c>
      <c r="F27" s="8">
        <v>10</v>
      </c>
      <c r="G27" s="8">
        <v>1</v>
      </c>
      <c r="H27" s="8">
        <v>1</v>
      </c>
      <c r="I27" s="8">
        <v>70</v>
      </c>
      <c r="J27" s="8">
        <v>2</v>
      </c>
      <c r="K27" s="8">
        <v>61</v>
      </c>
      <c r="L27" s="8">
        <v>2</v>
      </c>
      <c r="M27" s="8">
        <v>10</v>
      </c>
      <c r="N27" s="8">
        <v>66</v>
      </c>
      <c r="O27" s="8">
        <v>7</v>
      </c>
      <c r="P27" s="7">
        <f t="shared" si="0"/>
        <v>9.7074468085106377E-2</v>
      </c>
    </row>
    <row r="28" spans="2:16" hidden="1">
      <c r="B28" s="20" t="s">
        <v>11</v>
      </c>
      <c r="C28" s="8">
        <v>1</v>
      </c>
      <c r="D28" s="8">
        <v>28</v>
      </c>
      <c r="E28" s="8">
        <v>614</v>
      </c>
      <c r="F28" s="8">
        <v>22</v>
      </c>
      <c r="G28" s="8">
        <v>9</v>
      </c>
      <c r="H28" s="8">
        <v>2</v>
      </c>
      <c r="I28" s="8">
        <v>86</v>
      </c>
      <c r="J28" s="8">
        <v>1</v>
      </c>
      <c r="K28" s="8">
        <v>66</v>
      </c>
      <c r="L28" s="8">
        <v>5</v>
      </c>
      <c r="M28" s="8">
        <v>18</v>
      </c>
      <c r="N28" s="8">
        <v>85</v>
      </c>
      <c r="O28" s="8">
        <v>4</v>
      </c>
      <c r="P28" s="7">
        <f t="shared" si="0"/>
        <v>0.13798449612403102</v>
      </c>
    </row>
    <row r="29" spans="2:16" hidden="1">
      <c r="B29" s="20" t="s">
        <v>11</v>
      </c>
      <c r="C29" s="8">
        <v>1</v>
      </c>
      <c r="D29" s="8">
        <v>29</v>
      </c>
      <c r="E29" s="8">
        <v>634</v>
      </c>
      <c r="F29" s="8">
        <v>27</v>
      </c>
      <c r="G29" s="8">
        <v>3</v>
      </c>
      <c r="H29" s="8">
        <v>0</v>
      </c>
      <c r="I29" s="8">
        <v>65</v>
      </c>
      <c r="J29" s="8">
        <v>1</v>
      </c>
      <c r="K29" s="8">
        <v>56</v>
      </c>
      <c r="L29" s="8">
        <v>3</v>
      </c>
      <c r="M29" s="8">
        <v>7</v>
      </c>
      <c r="N29" s="8">
        <v>58</v>
      </c>
      <c r="O29" s="8">
        <v>8</v>
      </c>
      <c r="P29" s="7">
        <f t="shared" si="0"/>
        <v>9.9397590361445784E-2</v>
      </c>
    </row>
    <row r="30" spans="2:16" hidden="1">
      <c r="B30" s="20" t="s">
        <v>11</v>
      </c>
      <c r="C30" s="8">
        <v>1</v>
      </c>
      <c r="D30" s="8">
        <v>30</v>
      </c>
      <c r="E30" s="8">
        <v>591</v>
      </c>
      <c r="F30" s="8">
        <v>8</v>
      </c>
      <c r="G30" s="8">
        <v>2</v>
      </c>
      <c r="H30" s="8">
        <v>1</v>
      </c>
      <c r="I30" s="8">
        <v>84</v>
      </c>
      <c r="J30" s="8">
        <v>1</v>
      </c>
      <c r="K30" s="8">
        <v>77</v>
      </c>
      <c r="L30" s="8">
        <v>2</v>
      </c>
      <c r="M30" s="8">
        <v>7</v>
      </c>
      <c r="N30" s="8">
        <v>77</v>
      </c>
      <c r="O30" s="8">
        <v>9</v>
      </c>
      <c r="P30" s="7">
        <f t="shared" si="0"/>
        <v>0.14309484193011648</v>
      </c>
    </row>
    <row r="31" spans="2:16" hidden="1">
      <c r="B31" s="20" t="s">
        <v>11</v>
      </c>
      <c r="C31" s="8">
        <v>1</v>
      </c>
      <c r="D31" s="8">
        <v>31</v>
      </c>
      <c r="E31" s="8">
        <v>859</v>
      </c>
      <c r="F31" s="8">
        <v>56</v>
      </c>
      <c r="G31" s="8">
        <v>4</v>
      </c>
      <c r="H31" s="8">
        <v>8</v>
      </c>
      <c r="I31" s="8">
        <v>86</v>
      </c>
      <c r="J31" s="8">
        <v>4</v>
      </c>
      <c r="K31" s="8">
        <v>78</v>
      </c>
      <c r="L31" s="8">
        <v>2</v>
      </c>
      <c r="M31" s="8">
        <v>18</v>
      </c>
      <c r="N31" s="8">
        <v>84</v>
      </c>
      <c r="O31" s="8">
        <v>14</v>
      </c>
      <c r="P31" s="7">
        <f t="shared" si="0"/>
        <v>0.10663764961915125</v>
      </c>
    </row>
    <row r="32" spans="2:16" hidden="1">
      <c r="B32" s="20" t="s">
        <v>11</v>
      </c>
      <c r="C32" s="8">
        <v>1</v>
      </c>
      <c r="D32" s="8">
        <v>32</v>
      </c>
      <c r="E32" s="8">
        <v>908</v>
      </c>
      <c r="F32" s="8">
        <v>4</v>
      </c>
      <c r="G32" s="8">
        <v>4</v>
      </c>
      <c r="H32" s="8">
        <v>1</v>
      </c>
      <c r="I32" s="8">
        <v>114</v>
      </c>
      <c r="J32" s="8">
        <v>2</v>
      </c>
      <c r="K32" s="8">
        <v>112</v>
      </c>
      <c r="L32" s="8">
        <v>0</v>
      </c>
      <c r="M32" s="8">
        <v>5</v>
      </c>
      <c r="N32" s="8">
        <v>107</v>
      </c>
      <c r="O32" s="8">
        <v>10</v>
      </c>
      <c r="P32" s="7">
        <f t="shared" si="0"/>
        <v>0.12772925764192139</v>
      </c>
    </row>
    <row r="33" spans="2:16" hidden="1">
      <c r="B33" s="20" t="s">
        <v>12</v>
      </c>
      <c r="C33" s="8">
        <v>1</v>
      </c>
      <c r="D33" s="8">
        <v>33</v>
      </c>
      <c r="E33" s="8">
        <v>173</v>
      </c>
      <c r="F33" s="8">
        <v>319</v>
      </c>
      <c r="G33" s="8">
        <v>10</v>
      </c>
      <c r="H33" s="8">
        <v>75</v>
      </c>
      <c r="I33" s="8">
        <v>22</v>
      </c>
      <c r="J33" s="8">
        <v>2</v>
      </c>
      <c r="K33" s="8">
        <v>53</v>
      </c>
      <c r="L33" s="8">
        <v>33</v>
      </c>
      <c r="M33" s="8">
        <v>13</v>
      </c>
      <c r="N33" s="8">
        <v>91</v>
      </c>
      <c r="O33" s="8">
        <v>8</v>
      </c>
      <c r="P33" s="7">
        <f t="shared" si="0"/>
        <v>0.19721115537848605</v>
      </c>
    </row>
    <row r="34" spans="2:16" hidden="1">
      <c r="B34" s="20" t="s">
        <v>12</v>
      </c>
      <c r="C34" s="8">
        <v>1</v>
      </c>
      <c r="D34" s="8">
        <v>34</v>
      </c>
      <c r="E34" s="8">
        <v>172</v>
      </c>
      <c r="F34" s="8">
        <v>680</v>
      </c>
      <c r="G34" s="8">
        <v>11</v>
      </c>
      <c r="H34" s="8">
        <v>194</v>
      </c>
      <c r="I34" s="8">
        <v>3</v>
      </c>
      <c r="J34" s="8">
        <v>4</v>
      </c>
      <c r="K34" s="8">
        <v>59</v>
      </c>
      <c r="L34" s="8">
        <v>105</v>
      </c>
      <c r="M34" s="8">
        <v>37</v>
      </c>
      <c r="N34" s="8">
        <v>171</v>
      </c>
      <c r="O34" s="8">
        <v>30</v>
      </c>
      <c r="P34" s="7">
        <f t="shared" ref="P34:P66" si="1">SUM(H34:J34)/SUM(E34:G34)</f>
        <v>0.23290845886442643</v>
      </c>
    </row>
    <row r="35" spans="2:16" hidden="1">
      <c r="B35" s="20" t="s">
        <v>15</v>
      </c>
      <c r="C35" s="8">
        <v>1</v>
      </c>
      <c r="D35" s="8">
        <v>35</v>
      </c>
      <c r="E35" s="8">
        <v>182</v>
      </c>
      <c r="F35" s="8">
        <v>303</v>
      </c>
      <c r="G35" s="8">
        <v>12</v>
      </c>
      <c r="H35" s="8">
        <v>83</v>
      </c>
      <c r="I35" s="8">
        <v>19</v>
      </c>
      <c r="J35" s="8">
        <v>4</v>
      </c>
      <c r="K35" s="8">
        <v>46</v>
      </c>
      <c r="L35" s="8">
        <v>43</v>
      </c>
      <c r="M35" s="8">
        <v>17</v>
      </c>
      <c r="N35" s="8">
        <v>97</v>
      </c>
      <c r="O35" s="8">
        <v>9</v>
      </c>
      <c r="P35" s="7">
        <f t="shared" si="1"/>
        <v>0.21327967806841047</v>
      </c>
    </row>
    <row r="36" spans="2:16" hidden="1">
      <c r="B36" s="20" t="s">
        <v>11</v>
      </c>
      <c r="C36" s="8">
        <v>1</v>
      </c>
      <c r="D36" s="8">
        <v>36</v>
      </c>
      <c r="E36" s="8">
        <v>540</v>
      </c>
      <c r="F36" s="8">
        <v>113</v>
      </c>
      <c r="G36" s="8">
        <v>5</v>
      </c>
      <c r="H36" s="8">
        <v>27</v>
      </c>
      <c r="I36" s="8">
        <v>94</v>
      </c>
      <c r="J36" s="8">
        <v>3</v>
      </c>
      <c r="K36" s="8">
        <v>93</v>
      </c>
      <c r="L36" s="8">
        <v>17</v>
      </c>
      <c r="M36" s="8">
        <v>14</v>
      </c>
      <c r="N36" s="8">
        <v>112</v>
      </c>
      <c r="O36" s="8">
        <v>12</v>
      </c>
      <c r="P36" s="7">
        <f t="shared" si="1"/>
        <v>0.18844984802431611</v>
      </c>
    </row>
    <row r="37" spans="2:16" hidden="1">
      <c r="B37" s="20" t="s">
        <v>11</v>
      </c>
      <c r="C37" s="8">
        <v>1</v>
      </c>
      <c r="D37" s="8">
        <v>37</v>
      </c>
      <c r="E37" s="8">
        <v>542</v>
      </c>
      <c r="F37" s="8">
        <v>175</v>
      </c>
      <c r="G37" s="8">
        <v>17</v>
      </c>
      <c r="H37" s="8">
        <v>53</v>
      </c>
      <c r="I37" s="8">
        <v>73</v>
      </c>
      <c r="J37" s="8">
        <v>9</v>
      </c>
      <c r="K37" s="8">
        <v>94</v>
      </c>
      <c r="L37" s="8">
        <v>14</v>
      </c>
      <c r="M37" s="8">
        <v>27</v>
      </c>
      <c r="N37" s="8">
        <v>110</v>
      </c>
      <c r="O37" s="8">
        <v>25</v>
      </c>
      <c r="P37" s="7">
        <f t="shared" si="1"/>
        <v>0.18392370572207084</v>
      </c>
    </row>
    <row r="38" spans="2:16" hidden="1">
      <c r="B38" s="20" t="s">
        <v>11</v>
      </c>
      <c r="C38" s="8">
        <v>1</v>
      </c>
      <c r="D38" s="8">
        <v>38</v>
      </c>
      <c r="E38" s="8">
        <v>602</v>
      </c>
      <c r="F38" s="8">
        <v>82</v>
      </c>
      <c r="G38" s="8">
        <v>5</v>
      </c>
      <c r="H38" s="8">
        <v>32</v>
      </c>
      <c r="I38" s="8">
        <v>81</v>
      </c>
      <c r="J38" s="8">
        <v>5</v>
      </c>
      <c r="K38" s="8">
        <v>91</v>
      </c>
      <c r="L38" s="8">
        <v>9</v>
      </c>
      <c r="M38" s="8">
        <v>18</v>
      </c>
      <c r="N38" s="8">
        <v>108</v>
      </c>
      <c r="O38" s="8">
        <v>10</v>
      </c>
      <c r="P38" s="7">
        <f t="shared" si="1"/>
        <v>0.17126269956458637</v>
      </c>
    </row>
    <row r="39" spans="2:16" hidden="1">
      <c r="B39" s="20" t="s">
        <v>15</v>
      </c>
      <c r="C39" s="8">
        <v>1</v>
      </c>
      <c r="D39" s="8">
        <v>39</v>
      </c>
      <c r="E39" s="8">
        <v>211</v>
      </c>
      <c r="F39" s="8">
        <v>401</v>
      </c>
      <c r="G39" s="8">
        <v>4</v>
      </c>
      <c r="H39" s="8">
        <v>89</v>
      </c>
      <c r="I39" s="8">
        <v>28</v>
      </c>
      <c r="J39" s="8">
        <v>1</v>
      </c>
      <c r="K39" s="8">
        <v>58</v>
      </c>
      <c r="L39" s="8">
        <v>43</v>
      </c>
      <c r="M39" s="8">
        <v>17</v>
      </c>
      <c r="N39" s="8">
        <v>105</v>
      </c>
      <c r="O39" s="8">
        <v>13</v>
      </c>
      <c r="P39" s="7">
        <f t="shared" si="1"/>
        <v>0.19155844155844157</v>
      </c>
    </row>
    <row r="40" spans="2:16" hidden="1">
      <c r="B40" s="20" t="s">
        <v>15</v>
      </c>
      <c r="C40" s="8">
        <v>1</v>
      </c>
      <c r="D40" s="8">
        <v>40</v>
      </c>
      <c r="E40" s="8">
        <v>289</v>
      </c>
      <c r="F40" s="8">
        <v>253</v>
      </c>
      <c r="G40" s="8">
        <v>13</v>
      </c>
      <c r="H40" s="8">
        <v>63</v>
      </c>
      <c r="I40" s="8">
        <v>20</v>
      </c>
      <c r="J40" s="8">
        <v>8</v>
      </c>
      <c r="K40" s="8">
        <v>45</v>
      </c>
      <c r="L40" s="8">
        <v>24</v>
      </c>
      <c r="M40" s="8">
        <v>22</v>
      </c>
      <c r="N40" s="8">
        <v>78</v>
      </c>
      <c r="O40" s="8">
        <v>13</v>
      </c>
      <c r="P40" s="7">
        <f t="shared" si="1"/>
        <v>0.16396396396396395</v>
      </c>
    </row>
    <row r="41" spans="2:16" hidden="1">
      <c r="B41" s="20" t="s">
        <v>15</v>
      </c>
      <c r="C41" s="8">
        <v>1</v>
      </c>
      <c r="D41" s="8">
        <v>41</v>
      </c>
      <c r="E41" s="8">
        <v>289</v>
      </c>
      <c r="F41" s="8">
        <v>476</v>
      </c>
      <c r="G41" s="8">
        <v>17</v>
      </c>
      <c r="H41" s="8">
        <v>125</v>
      </c>
      <c r="I41" s="8">
        <v>22</v>
      </c>
      <c r="J41" s="8">
        <v>4</v>
      </c>
      <c r="K41" s="8">
        <v>62</v>
      </c>
      <c r="L41" s="8">
        <v>57</v>
      </c>
      <c r="M41" s="8">
        <v>32</v>
      </c>
      <c r="N41" s="8">
        <v>134</v>
      </c>
      <c r="O41" s="8">
        <v>17</v>
      </c>
      <c r="P41" s="7">
        <f t="shared" si="1"/>
        <v>0.19309462915601022</v>
      </c>
    </row>
    <row r="42" spans="2:16" hidden="1">
      <c r="B42" s="20" t="s">
        <v>15</v>
      </c>
      <c r="C42" s="8">
        <v>1</v>
      </c>
      <c r="D42" s="8">
        <v>42</v>
      </c>
      <c r="E42" s="8">
        <v>335</v>
      </c>
      <c r="F42" s="8">
        <v>780</v>
      </c>
      <c r="G42" s="8">
        <v>23</v>
      </c>
      <c r="H42" s="8">
        <v>186</v>
      </c>
      <c r="I42" s="8">
        <v>3</v>
      </c>
      <c r="J42" s="8">
        <v>9</v>
      </c>
      <c r="K42" s="8">
        <v>73</v>
      </c>
      <c r="L42" s="8">
        <v>91</v>
      </c>
      <c r="M42" s="8">
        <v>34</v>
      </c>
      <c r="N42" s="8">
        <v>158</v>
      </c>
      <c r="O42" s="8">
        <v>40</v>
      </c>
      <c r="P42" s="7">
        <f t="shared" si="1"/>
        <v>0.17398945518453426</v>
      </c>
    </row>
    <row r="43" spans="2:16">
      <c r="B43" s="20" t="s">
        <v>13</v>
      </c>
      <c r="C43" s="8">
        <v>1</v>
      </c>
      <c r="D43" s="8">
        <v>43</v>
      </c>
      <c r="E43" s="8">
        <v>185</v>
      </c>
      <c r="F43" s="8">
        <v>415</v>
      </c>
      <c r="G43" s="8">
        <v>13</v>
      </c>
      <c r="H43" s="8">
        <v>104</v>
      </c>
      <c r="I43" s="8">
        <v>5</v>
      </c>
      <c r="J43" s="8">
        <v>2</v>
      </c>
      <c r="K43" s="8">
        <v>40</v>
      </c>
      <c r="L43" s="8">
        <v>57</v>
      </c>
      <c r="M43" s="8">
        <v>14</v>
      </c>
      <c r="N43" s="8">
        <v>89</v>
      </c>
      <c r="O43" s="8">
        <v>22</v>
      </c>
      <c r="P43" s="7">
        <f t="shared" si="1"/>
        <v>0.18107667210440456</v>
      </c>
    </row>
    <row r="44" spans="2:16" hidden="1">
      <c r="B44" s="20" t="s">
        <v>15</v>
      </c>
      <c r="C44" s="8">
        <v>1</v>
      </c>
      <c r="D44" s="8">
        <v>44</v>
      </c>
      <c r="E44" s="8">
        <v>367</v>
      </c>
      <c r="F44" s="8">
        <v>231</v>
      </c>
      <c r="G44" s="8">
        <v>20</v>
      </c>
      <c r="H44" s="8">
        <v>57</v>
      </c>
      <c r="I44" s="8">
        <v>26</v>
      </c>
      <c r="J44" s="8">
        <v>5</v>
      </c>
      <c r="K44" s="8">
        <v>43</v>
      </c>
      <c r="L44" s="8">
        <v>20</v>
      </c>
      <c r="M44" s="8">
        <v>25</v>
      </c>
      <c r="N44" s="8">
        <v>79</v>
      </c>
      <c r="O44" s="8">
        <v>9</v>
      </c>
      <c r="P44" s="7">
        <f t="shared" si="1"/>
        <v>0.14239482200647249</v>
      </c>
    </row>
    <row r="45" spans="2:16" hidden="1">
      <c r="B45" s="20" t="s">
        <v>11</v>
      </c>
      <c r="C45" s="8">
        <v>1</v>
      </c>
      <c r="D45" s="8">
        <v>45</v>
      </c>
      <c r="E45" s="8">
        <v>398</v>
      </c>
      <c r="F45" s="8">
        <v>3</v>
      </c>
      <c r="G45" s="8">
        <v>1</v>
      </c>
      <c r="H45" s="8">
        <v>1</v>
      </c>
      <c r="I45" s="8">
        <v>61</v>
      </c>
      <c r="J45" s="8">
        <v>1</v>
      </c>
      <c r="K45" s="8">
        <v>60</v>
      </c>
      <c r="L45" s="8">
        <v>0</v>
      </c>
      <c r="M45" s="8">
        <v>3</v>
      </c>
      <c r="N45" s="8">
        <v>57</v>
      </c>
      <c r="O45" s="8">
        <v>6</v>
      </c>
      <c r="P45" s="7">
        <f t="shared" si="1"/>
        <v>0.15671641791044777</v>
      </c>
    </row>
    <row r="46" spans="2:16" hidden="1">
      <c r="B46" s="20" t="s">
        <v>11</v>
      </c>
      <c r="C46" s="8">
        <v>1</v>
      </c>
      <c r="D46" s="8">
        <v>46</v>
      </c>
      <c r="E46" s="8">
        <v>371</v>
      </c>
      <c r="F46" s="8">
        <v>124</v>
      </c>
      <c r="G46" s="8">
        <v>19</v>
      </c>
      <c r="H46" s="8">
        <v>27</v>
      </c>
      <c r="I46" s="8">
        <v>47</v>
      </c>
      <c r="J46" s="8">
        <v>6</v>
      </c>
      <c r="K46" s="8">
        <v>55</v>
      </c>
      <c r="L46" s="8">
        <v>4</v>
      </c>
      <c r="M46" s="8">
        <v>21</v>
      </c>
      <c r="N46" s="8">
        <v>74</v>
      </c>
      <c r="O46" s="8">
        <v>6</v>
      </c>
      <c r="P46" s="7">
        <f t="shared" si="1"/>
        <v>0.1556420233463035</v>
      </c>
    </row>
    <row r="47" spans="2:16">
      <c r="B47" s="20" t="s">
        <v>13</v>
      </c>
      <c r="C47" s="8">
        <v>1</v>
      </c>
      <c r="D47" s="8">
        <v>47</v>
      </c>
      <c r="E47" s="8">
        <v>361</v>
      </c>
      <c r="F47" s="8">
        <v>963</v>
      </c>
      <c r="G47" s="8">
        <v>11</v>
      </c>
      <c r="H47" s="8">
        <v>330</v>
      </c>
      <c r="I47" s="8">
        <v>30</v>
      </c>
      <c r="J47" s="8">
        <v>15</v>
      </c>
      <c r="K47" s="8">
        <v>159</v>
      </c>
      <c r="L47" s="8">
        <v>155</v>
      </c>
      <c r="M47" s="8">
        <v>61</v>
      </c>
      <c r="N47" s="8">
        <v>333</v>
      </c>
      <c r="O47" s="8">
        <v>42</v>
      </c>
      <c r="P47" s="7">
        <f t="shared" si="1"/>
        <v>0.2808988764044944</v>
      </c>
    </row>
    <row r="48" spans="2:16" hidden="1">
      <c r="B48" s="20" t="s">
        <v>15</v>
      </c>
      <c r="C48" s="8">
        <v>1</v>
      </c>
      <c r="D48" s="8">
        <v>48</v>
      </c>
      <c r="E48" s="8">
        <v>354</v>
      </c>
      <c r="F48" s="8">
        <v>801</v>
      </c>
      <c r="G48" s="8">
        <v>22</v>
      </c>
      <c r="H48" s="8">
        <v>216</v>
      </c>
      <c r="I48" s="8">
        <v>5</v>
      </c>
      <c r="J48" s="8">
        <v>13</v>
      </c>
      <c r="K48" s="8">
        <v>94</v>
      </c>
      <c r="L48" s="8">
        <v>90</v>
      </c>
      <c r="M48" s="8">
        <v>50</v>
      </c>
      <c r="N48" s="8">
        <v>195</v>
      </c>
      <c r="O48" s="8">
        <v>39</v>
      </c>
      <c r="P48" s="7">
        <f t="shared" si="1"/>
        <v>0.19881053525913339</v>
      </c>
    </row>
    <row r="49" spans="2:16" hidden="1">
      <c r="B49" s="20" t="s">
        <v>12</v>
      </c>
      <c r="C49" s="8">
        <v>1</v>
      </c>
      <c r="D49" s="8">
        <v>49</v>
      </c>
      <c r="E49" s="8">
        <v>164</v>
      </c>
      <c r="F49" s="8">
        <v>616</v>
      </c>
      <c r="G49" s="8">
        <v>15</v>
      </c>
      <c r="H49" s="8">
        <v>210</v>
      </c>
      <c r="I49" s="8">
        <v>15</v>
      </c>
      <c r="J49" s="8">
        <v>9</v>
      </c>
      <c r="K49" s="8">
        <v>74</v>
      </c>
      <c r="L49" s="8">
        <v>117</v>
      </c>
      <c r="M49" s="8">
        <v>43</v>
      </c>
      <c r="N49" s="8">
        <v>214</v>
      </c>
      <c r="O49" s="8">
        <v>20</v>
      </c>
      <c r="P49" s="7">
        <f t="shared" si="1"/>
        <v>0.29433962264150942</v>
      </c>
    </row>
    <row r="50" spans="2:16" hidden="1">
      <c r="B50" s="20" t="s">
        <v>11</v>
      </c>
      <c r="C50" s="8">
        <v>1</v>
      </c>
      <c r="D50" s="8">
        <v>50</v>
      </c>
      <c r="E50" s="8">
        <v>609</v>
      </c>
      <c r="F50" s="8">
        <v>30</v>
      </c>
      <c r="G50" s="8">
        <v>4</v>
      </c>
      <c r="H50" s="8">
        <v>5</v>
      </c>
      <c r="I50" s="8">
        <v>122</v>
      </c>
      <c r="J50" s="8">
        <v>2</v>
      </c>
      <c r="K50" s="8">
        <v>112</v>
      </c>
      <c r="L50" s="8">
        <v>5</v>
      </c>
      <c r="M50" s="8">
        <v>12</v>
      </c>
      <c r="N50" s="8">
        <v>126</v>
      </c>
      <c r="O50" s="8">
        <v>3</v>
      </c>
      <c r="P50" s="7">
        <f t="shared" si="1"/>
        <v>0.20062208398133749</v>
      </c>
    </row>
    <row r="51" spans="2:16" hidden="1">
      <c r="B51" s="20" t="s">
        <v>11</v>
      </c>
      <c r="C51" s="8">
        <v>1</v>
      </c>
      <c r="D51" s="8">
        <v>51</v>
      </c>
      <c r="E51" s="8">
        <v>470</v>
      </c>
      <c r="F51" s="8">
        <v>2</v>
      </c>
      <c r="G51" s="8">
        <v>1</v>
      </c>
      <c r="H51" s="8">
        <v>1</v>
      </c>
      <c r="I51" s="8">
        <v>88</v>
      </c>
      <c r="J51" s="8">
        <v>1</v>
      </c>
      <c r="K51" s="8">
        <v>81</v>
      </c>
      <c r="L51" s="8">
        <v>1</v>
      </c>
      <c r="M51" s="8">
        <v>8</v>
      </c>
      <c r="N51" s="8">
        <v>84</v>
      </c>
      <c r="O51" s="8">
        <v>6</v>
      </c>
      <c r="P51" s="7">
        <f t="shared" si="1"/>
        <v>0.19027484143763213</v>
      </c>
    </row>
    <row r="52" spans="2:16" hidden="1">
      <c r="B52" s="20" t="s">
        <v>12</v>
      </c>
      <c r="C52" s="8">
        <v>1</v>
      </c>
      <c r="D52" s="8">
        <v>52</v>
      </c>
      <c r="E52" s="8">
        <v>272</v>
      </c>
      <c r="F52" s="8">
        <v>750</v>
      </c>
      <c r="G52" s="8">
        <v>22</v>
      </c>
      <c r="H52" s="8">
        <v>121</v>
      </c>
      <c r="I52" s="8">
        <v>28</v>
      </c>
      <c r="J52" s="8">
        <v>11</v>
      </c>
      <c r="K52" s="8">
        <v>79</v>
      </c>
      <c r="L52" s="8">
        <v>55</v>
      </c>
      <c r="M52" s="8">
        <v>26</v>
      </c>
      <c r="N52" s="8">
        <v>140</v>
      </c>
      <c r="O52" s="8">
        <v>20</v>
      </c>
      <c r="P52" s="7">
        <f t="shared" si="1"/>
        <v>0.1532567049808429</v>
      </c>
    </row>
    <row r="53" spans="2:16" hidden="1">
      <c r="B53" s="20" t="s">
        <v>12</v>
      </c>
      <c r="C53" s="8">
        <v>1</v>
      </c>
      <c r="D53" s="8">
        <v>53</v>
      </c>
      <c r="E53" s="8">
        <v>134</v>
      </c>
      <c r="F53" s="8">
        <v>632</v>
      </c>
      <c r="G53" s="8">
        <v>13</v>
      </c>
      <c r="H53" s="8">
        <v>95</v>
      </c>
      <c r="I53" s="8">
        <v>24</v>
      </c>
      <c r="J53" s="8">
        <v>4</v>
      </c>
      <c r="K53" s="8">
        <v>49</v>
      </c>
      <c r="L53" s="8">
        <v>63</v>
      </c>
      <c r="M53" s="8">
        <v>11</v>
      </c>
      <c r="N53" s="8">
        <v>108</v>
      </c>
      <c r="O53" s="8">
        <v>15</v>
      </c>
      <c r="P53" s="7">
        <f t="shared" si="1"/>
        <v>0.15789473684210525</v>
      </c>
    </row>
    <row r="54" spans="2:16" hidden="1">
      <c r="B54" s="20" t="s">
        <v>14</v>
      </c>
      <c r="C54" s="8">
        <v>1</v>
      </c>
      <c r="D54" s="8">
        <v>54</v>
      </c>
      <c r="E54" s="8">
        <v>742</v>
      </c>
      <c r="F54" s="8">
        <v>515</v>
      </c>
      <c r="G54" s="8">
        <v>13</v>
      </c>
      <c r="H54" s="8">
        <v>66</v>
      </c>
      <c r="I54" s="8">
        <v>194</v>
      </c>
      <c r="J54" s="8">
        <v>10</v>
      </c>
      <c r="K54" s="8">
        <v>213</v>
      </c>
      <c r="L54" s="8">
        <v>29</v>
      </c>
      <c r="M54" s="8">
        <v>28</v>
      </c>
      <c r="N54" s="8">
        <v>257</v>
      </c>
      <c r="O54" s="8">
        <v>13</v>
      </c>
      <c r="P54" s="7">
        <f t="shared" si="1"/>
        <v>0.2125984251968504</v>
      </c>
    </row>
    <row r="55" spans="2:16" hidden="1">
      <c r="B55" s="20" t="s">
        <v>12</v>
      </c>
      <c r="C55" s="8">
        <v>1</v>
      </c>
      <c r="D55" s="8">
        <v>55</v>
      </c>
      <c r="E55" s="8">
        <v>234</v>
      </c>
      <c r="F55" s="8">
        <v>738</v>
      </c>
      <c r="G55" s="8">
        <v>12</v>
      </c>
      <c r="H55" s="8">
        <v>121</v>
      </c>
      <c r="I55" s="8">
        <v>48</v>
      </c>
      <c r="J55" s="8">
        <v>4</v>
      </c>
      <c r="K55" s="8">
        <v>91</v>
      </c>
      <c r="L55" s="8">
        <v>60</v>
      </c>
      <c r="M55" s="8">
        <v>22</v>
      </c>
      <c r="N55" s="8">
        <v>141</v>
      </c>
      <c r="O55" s="8">
        <v>32</v>
      </c>
      <c r="P55" s="7">
        <f t="shared" si="1"/>
        <v>0.1758130081300813</v>
      </c>
    </row>
    <row r="56" spans="2:16" hidden="1">
      <c r="B56" s="20" t="s">
        <v>15</v>
      </c>
      <c r="C56" s="8">
        <v>1</v>
      </c>
      <c r="D56" s="8">
        <v>56</v>
      </c>
      <c r="E56" s="8">
        <v>263</v>
      </c>
      <c r="F56" s="8">
        <v>937</v>
      </c>
      <c r="G56" s="8">
        <v>23</v>
      </c>
      <c r="H56" s="8">
        <v>294</v>
      </c>
      <c r="I56" s="8">
        <v>8</v>
      </c>
      <c r="J56" s="8">
        <v>7</v>
      </c>
      <c r="K56" s="8">
        <v>94</v>
      </c>
      <c r="L56" s="8">
        <v>175</v>
      </c>
      <c r="M56" s="8">
        <v>40</v>
      </c>
      <c r="N56" s="8">
        <v>273</v>
      </c>
      <c r="O56" s="8">
        <v>36</v>
      </c>
      <c r="P56" s="7">
        <f t="shared" si="1"/>
        <v>0.25265739983646768</v>
      </c>
    </row>
    <row r="57" spans="2:16" hidden="1">
      <c r="B57" s="20" t="s">
        <v>15</v>
      </c>
      <c r="C57" s="8">
        <v>1</v>
      </c>
      <c r="D57" s="8">
        <v>57</v>
      </c>
      <c r="E57" s="8">
        <v>235</v>
      </c>
      <c r="F57" s="8">
        <v>250</v>
      </c>
      <c r="G57" s="8">
        <v>12</v>
      </c>
      <c r="H57" s="8">
        <v>71</v>
      </c>
      <c r="I57" s="8">
        <v>33</v>
      </c>
      <c r="J57" s="8">
        <v>2</v>
      </c>
      <c r="K57" s="8">
        <v>59</v>
      </c>
      <c r="L57" s="8">
        <v>24</v>
      </c>
      <c r="M57" s="8">
        <v>23</v>
      </c>
      <c r="N57" s="8">
        <v>76</v>
      </c>
      <c r="O57" s="8">
        <v>30</v>
      </c>
      <c r="P57" s="7">
        <f t="shared" si="1"/>
        <v>0.21327967806841047</v>
      </c>
    </row>
    <row r="58" spans="2:16" hidden="1">
      <c r="B58" s="20" t="s">
        <v>11</v>
      </c>
      <c r="C58" s="8">
        <v>1</v>
      </c>
      <c r="D58" s="8">
        <v>58</v>
      </c>
      <c r="E58" s="8">
        <v>684</v>
      </c>
      <c r="F58" s="8">
        <v>67</v>
      </c>
      <c r="G58" s="8">
        <v>4</v>
      </c>
      <c r="H58" s="8">
        <v>4</v>
      </c>
      <c r="I58" s="8">
        <v>101</v>
      </c>
      <c r="J58" s="8">
        <v>1</v>
      </c>
      <c r="K58" s="8">
        <v>92</v>
      </c>
      <c r="L58" s="8">
        <v>2</v>
      </c>
      <c r="M58" s="8">
        <v>12</v>
      </c>
      <c r="N58" s="8">
        <v>99</v>
      </c>
      <c r="O58" s="8">
        <v>7</v>
      </c>
      <c r="P58" s="7">
        <f t="shared" si="1"/>
        <v>0.1403973509933775</v>
      </c>
    </row>
    <row r="59" spans="2:16" hidden="1">
      <c r="B59" s="20" t="s">
        <v>11</v>
      </c>
      <c r="C59" s="8">
        <v>1</v>
      </c>
      <c r="D59" s="8">
        <v>59</v>
      </c>
      <c r="E59" s="8">
        <v>386</v>
      </c>
      <c r="F59" s="8">
        <v>6</v>
      </c>
      <c r="G59" s="8">
        <v>0</v>
      </c>
      <c r="H59" s="8">
        <v>1</v>
      </c>
      <c r="I59" s="8">
        <v>33</v>
      </c>
      <c r="J59" s="8">
        <v>1</v>
      </c>
      <c r="K59" s="8">
        <v>30</v>
      </c>
      <c r="L59" s="8">
        <v>1</v>
      </c>
      <c r="M59" s="8">
        <v>4</v>
      </c>
      <c r="N59" s="8">
        <v>32</v>
      </c>
      <c r="O59" s="8">
        <v>3</v>
      </c>
      <c r="P59" s="7">
        <f t="shared" si="1"/>
        <v>8.9285714285714288E-2</v>
      </c>
    </row>
    <row r="60" spans="2:16" hidden="1">
      <c r="B60" s="20" t="s">
        <v>12</v>
      </c>
      <c r="C60" s="8">
        <v>1</v>
      </c>
      <c r="D60" s="8">
        <v>60</v>
      </c>
      <c r="E60" s="8">
        <v>374</v>
      </c>
      <c r="F60" s="8">
        <v>740</v>
      </c>
      <c r="G60" s="8">
        <v>14</v>
      </c>
      <c r="H60" s="8">
        <v>151</v>
      </c>
      <c r="I60" s="8">
        <v>72</v>
      </c>
      <c r="J60" s="8">
        <v>12</v>
      </c>
      <c r="K60" s="8">
        <v>129</v>
      </c>
      <c r="L60" s="8">
        <v>78</v>
      </c>
      <c r="M60" s="8">
        <v>28</v>
      </c>
      <c r="N60" s="8">
        <v>204</v>
      </c>
      <c r="O60" s="8">
        <v>31</v>
      </c>
      <c r="P60" s="7">
        <f t="shared" si="1"/>
        <v>0.20833333333333334</v>
      </c>
    </row>
    <row r="61" spans="2:16" hidden="1">
      <c r="B61" s="20" t="s">
        <v>11</v>
      </c>
      <c r="C61" s="8">
        <v>1</v>
      </c>
      <c r="D61" s="8">
        <v>61</v>
      </c>
      <c r="E61" s="8">
        <v>841</v>
      </c>
      <c r="F61" s="8">
        <v>26</v>
      </c>
      <c r="G61" s="8">
        <v>2</v>
      </c>
      <c r="H61" s="8">
        <v>2</v>
      </c>
      <c r="I61" s="8">
        <v>79</v>
      </c>
      <c r="J61" s="8">
        <v>2</v>
      </c>
      <c r="K61" s="8">
        <v>77</v>
      </c>
      <c r="L61" s="8">
        <v>2</v>
      </c>
      <c r="M61" s="8">
        <v>4</v>
      </c>
      <c r="N61" s="8">
        <v>78</v>
      </c>
      <c r="O61" s="8">
        <v>5</v>
      </c>
      <c r="P61" s="7">
        <f t="shared" si="1"/>
        <v>9.5512082853855013E-2</v>
      </c>
    </row>
    <row r="62" spans="2:16" hidden="1">
      <c r="B62" s="20" t="s">
        <v>11</v>
      </c>
      <c r="C62" s="8">
        <v>1</v>
      </c>
      <c r="D62" s="8">
        <v>62</v>
      </c>
      <c r="E62" s="8">
        <v>633</v>
      </c>
      <c r="F62" s="8">
        <v>17</v>
      </c>
      <c r="G62" s="8">
        <v>5</v>
      </c>
      <c r="H62" s="8">
        <v>6</v>
      </c>
      <c r="I62" s="8">
        <v>122</v>
      </c>
      <c r="J62" s="8">
        <v>0</v>
      </c>
      <c r="K62" s="8">
        <v>117</v>
      </c>
      <c r="L62" s="8">
        <v>3</v>
      </c>
      <c r="M62" s="8">
        <v>8</v>
      </c>
      <c r="N62" s="8">
        <v>119</v>
      </c>
      <c r="O62" s="8">
        <v>9</v>
      </c>
      <c r="P62" s="7">
        <f t="shared" si="1"/>
        <v>0.19541984732824427</v>
      </c>
    </row>
    <row r="63" spans="2:16" hidden="1">
      <c r="B63" s="20" t="s">
        <v>11</v>
      </c>
      <c r="C63" s="8">
        <v>1</v>
      </c>
      <c r="D63" s="8">
        <v>63</v>
      </c>
      <c r="E63" s="10"/>
      <c r="F63" s="10"/>
      <c r="G63" s="10"/>
      <c r="H63" s="8">
        <v>1</v>
      </c>
      <c r="I63" s="8">
        <v>117</v>
      </c>
      <c r="J63" s="8">
        <v>0</v>
      </c>
      <c r="K63" s="8">
        <v>112</v>
      </c>
      <c r="L63" s="8">
        <v>1</v>
      </c>
      <c r="M63" s="8">
        <v>5</v>
      </c>
      <c r="N63" s="8">
        <v>106</v>
      </c>
      <c r="O63" s="8">
        <v>12</v>
      </c>
      <c r="P63" s="7" t="e">
        <f t="shared" si="1"/>
        <v>#DIV/0!</v>
      </c>
    </row>
    <row r="64" spans="2:16" hidden="1">
      <c r="B64" s="20" t="s">
        <v>15</v>
      </c>
      <c r="C64" s="8">
        <v>1</v>
      </c>
      <c r="D64" s="8">
        <v>64</v>
      </c>
      <c r="E64" s="8">
        <v>139</v>
      </c>
      <c r="F64" s="8">
        <v>252</v>
      </c>
      <c r="G64" s="8">
        <v>8</v>
      </c>
      <c r="H64" s="8">
        <v>64</v>
      </c>
      <c r="I64" s="8">
        <v>5</v>
      </c>
      <c r="J64" s="8">
        <v>6</v>
      </c>
      <c r="K64" s="8">
        <v>30</v>
      </c>
      <c r="L64" s="8">
        <v>27</v>
      </c>
      <c r="M64" s="8">
        <v>18</v>
      </c>
      <c r="N64" s="8">
        <v>66</v>
      </c>
      <c r="O64" s="8">
        <v>9</v>
      </c>
      <c r="P64" s="7">
        <f t="shared" si="1"/>
        <v>0.18796992481203006</v>
      </c>
    </row>
    <row r="65" spans="2:16" hidden="1">
      <c r="B65" s="20" t="s">
        <v>15</v>
      </c>
      <c r="C65" s="8">
        <v>1</v>
      </c>
      <c r="D65" s="8">
        <v>65</v>
      </c>
      <c r="E65" s="8">
        <v>240</v>
      </c>
      <c r="F65" s="8">
        <v>285</v>
      </c>
      <c r="G65" s="8">
        <v>9</v>
      </c>
      <c r="H65" s="8">
        <v>80</v>
      </c>
      <c r="I65" s="8">
        <v>37</v>
      </c>
      <c r="J65" s="8">
        <v>4</v>
      </c>
      <c r="K65" s="8">
        <v>53</v>
      </c>
      <c r="L65" s="8">
        <v>32</v>
      </c>
      <c r="M65" s="8">
        <v>36</v>
      </c>
      <c r="N65" s="8">
        <v>105</v>
      </c>
      <c r="O65" s="8">
        <v>16</v>
      </c>
      <c r="P65" s="7">
        <f t="shared" si="1"/>
        <v>0.22659176029962547</v>
      </c>
    </row>
    <row r="66" spans="2:16">
      <c r="B66" s="20" t="s">
        <v>13</v>
      </c>
      <c r="C66" s="8">
        <v>1</v>
      </c>
      <c r="D66" s="8">
        <v>66</v>
      </c>
      <c r="E66" s="8">
        <v>375</v>
      </c>
      <c r="F66" s="8">
        <v>410</v>
      </c>
      <c r="G66" s="8">
        <v>16</v>
      </c>
      <c r="H66" s="8">
        <v>229</v>
      </c>
      <c r="I66" s="8">
        <v>117</v>
      </c>
      <c r="J66" s="8">
        <v>12</v>
      </c>
      <c r="K66" s="8">
        <v>187</v>
      </c>
      <c r="L66" s="8">
        <v>106</v>
      </c>
      <c r="M66" s="8">
        <v>65</v>
      </c>
      <c r="N66" s="8">
        <v>336</v>
      </c>
      <c r="O66" s="8">
        <v>22</v>
      </c>
      <c r="P66" s="7">
        <f t="shared" si="1"/>
        <v>0.44694132334581771</v>
      </c>
    </row>
    <row r="67" spans="2:16" hidden="1">
      <c r="B67" s="20" t="s">
        <v>11</v>
      </c>
      <c r="C67" s="8">
        <v>1</v>
      </c>
      <c r="D67" s="8">
        <v>67</v>
      </c>
      <c r="E67" s="8">
        <v>308</v>
      </c>
      <c r="F67" s="8">
        <v>8</v>
      </c>
      <c r="G67" s="8">
        <v>0</v>
      </c>
      <c r="H67" s="8">
        <v>5</v>
      </c>
      <c r="I67" s="8">
        <v>52</v>
      </c>
      <c r="J67" s="8">
        <v>2</v>
      </c>
      <c r="K67" s="8">
        <v>50</v>
      </c>
      <c r="L67" s="8">
        <v>2</v>
      </c>
      <c r="M67" s="8">
        <v>7</v>
      </c>
      <c r="N67" s="8">
        <v>55</v>
      </c>
      <c r="O67" s="8">
        <v>4</v>
      </c>
      <c r="P67" s="7">
        <f t="shared" ref="P67:P130" si="2">SUM(H67:J67)/SUM(E67:G67)</f>
        <v>0.18670886075949367</v>
      </c>
    </row>
    <row r="68" spans="2:16" hidden="1">
      <c r="B68" s="20" t="s">
        <v>11</v>
      </c>
      <c r="C68" s="8">
        <v>1</v>
      </c>
      <c r="D68" s="8">
        <v>68</v>
      </c>
      <c r="E68" s="8">
        <v>347</v>
      </c>
      <c r="F68" s="8">
        <v>4</v>
      </c>
      <c r="G68" s="8">
        <v>3</v>
      </c>
      <c r="H68" s="8">
        <v>0</v>
      </c>
      <c r="I68" s="8">
        <v>38</v>
      </c>
      <c r="J68" s="8">
        <v>1</v>
      </c>
      <c r="K68" s="8">
        <v>39</v>
      </c>
      <c r="L68" s="8">
        <v>0</v>
      </c>
      <c r="M68" s="8">
        <v>0</v>
      </c>
      <c r="N68" s="8">
        <v>39</v>
      </c>
      <c r="O68" s="8">
        <v>0</v>
      </c>
      <c r="P68" s="7">
        <f t="shared" si="2"/>
        <v>0.11016949152542373</v>
      </c>
    </row>
    <row r="69" spans="2:16" hidden="1">
      <c r="B69" s="20" t="s">
        <v>15</v>
      </c>
      <c r="C69" s="8">
        <v>1</v>
      </c>
      <c r="D69" s="8">
        <v>69</v>
      </c>
      <c r="E69" s="8">
        <v>463</v>
      </c>
      <c r="F69" s="8">
        <v>763</v>
      </c>
      <c r="G69" s="8">
        <v>39</v>
      </c>
      <c r="H69" s="8">
        <v>258</v>
      </c>
      <c r="I69" s="8">
        <v>19</v>
      </c>
      <c r="J69" s="8">
        <v>16</v>
      </c>
      <c r="K69" s="8">
        <v>132</v>
      </c>
      <c r="L69" s="8">
        <v>108</v>
      </c>
      <c r="M69" s="8">
        <v>53</v>
      </c>
      <c r="N69" s="8">
        <v>238</v>
      </c>
      <c r="O69" s="8">
        <v>55</v>
      </c>
      <c r="P69" s="7">
        <f t="shared" si="2"/>
        <v>0.23162055335968379</v>
      </c>
    </row>
    <row r="70" spans="2:16" hidden="1">
      <c r="B70" s="20" t="s">
        <v>14</v>
      </c>
      <c r="C70" s="8">
        <v>1</v>
      </c>
      <c r="D70" s="8">
        <v>70</v>
      </c>
      <c r="E70" s="8">
        <v>833</v>
      </c>
      <c r="F70" s="8">
        <v>218</v>
      </c>
      <c r="G70" s="8">
        <v>9</v>
      </c>
      <c r="H70" s="8">
        <v>25</v>
      </c>
      <c r="I70" s="8">
        <v>247</v>
      </c>
      <c r="J70" s="8">
        <v>11</v>
      </c>
      <c r="K70" s="8">
        <v>240</v>
      </c>
      <c r="L70" s="8">
        <v>12</v>
      </c>
      <c r="M70" s="8">
        <v>31</v>
      </c>
      <c r="N70" s="8">
        <v>264</v>
      </c>
      <c r="O70" s="8">
        <v>19</v>
      </c>
      <c r="P70" s="7">
        <f t="shared" si="2"/>
        <v>0.26698113207547169</v>
      </c>
    </row>
    <row r="71" spans="2:16" hidden="1">
      <c r="B71" s="20" t="s">
        <v>12</v>
      </c>
      <c r="C71" s="8">
        <v>1</v>
      </c>
      <c r="D71" s="8">
        <v>71</v>
      </c>
      <c r="E71" s="8">
        <v>347</v>
      </c>
      <c r="F71" s="8">
        <v>646</v>
      </c>
      <c r="G71" s="8">
        <v>11</v>
      </c>
      <c r="H71" s="8">
        <v>117</v>
      </c>
      <c r="I71" s="8">
        <v>102</v>
      </c>
      <c r="J71" s="8">
        <v>11</v>
      </c>
      <c r="K71" s="8">
        <v>145</v>
      </c>
      <c r="L71" s="8">
        <v>59</v>
      </c>
      <c r="M71" s="8">
        <v>26</v>
      </c>
      <c r="N71" s="8">
        <v>211</v>
      </c>
      <c r="O71" s="8">
        <v>19</v>
      </c>
      <c r="P71" s="7">
        <f t="shared" si="2"/>
        <v>0.22908366533864541</v>
      </c>
    </row>
    <row r="72" spans="2:16" hidden="1">
      <c r="B72" s="20" t="s">
        <v>12</v>
      </c>
      <c r="C72" s="8">
        <v>1</v>
      </c>
      <c r="D72" s="8">
        <v>72</v>
      </c>
      <c r="E72" s="8">
        <v>231</v>
      </c>
      <c r="F72" s="8">
        <v>774</v>
      </c>
      <c r="G72" s="8">
        <v>12</v>
      </c>
      <c r="H72" s="8">
        <v>176</v>
      </c>
      <c r="I72" s="8">
        <v>41</v>
      </c>
      <c r="J72" s="8">
        <v>7</v>
      </c>
      <c r="K72" s="8">
        <v>93</v>
      </c>
      <c r="L72" s="8">
        <v>103</v>
      </c>
      <c r="M72" s="8">
        <v>28</v>
      </c>
      <c r="N72" s="8">
        <v>201</v>
      </c>
      <c r="O72" s="8">
        <v>23</v>
      </c>
      <c r="P72" s="7">
        <f t="shared" si="2"/>
        <v>0.22025565388397247</v>
      </c>
    </row>
    <row r="73" spans="2:16">
      <c r="B73" s="20" t="s">
        <v>13</v>
      </c>
      <c r="C73" s="8">
        <v>1</v>
      </c>
      <c r="D73" s="8">
        <v>73</v>
      </c>
      <c r="E73" s="8">
        <v>584</v>
      </c>
      <c r="F73" s="8">
        <v>335</v>
      </c>
      <c r="G73" s="8">
        <v>7</v>
      </c>
      <c r="H73" s="8">
        <v>165</v>
      </c>
      <c r="I73" s="8">
        <v>291</v>
      </c>
      <c r="J73" s="8">
        <v>9</v>
      </c>
      <c r="K73" s="8">
        <v>332</v>
      </c>
      <c r="L73" s="8">
        <v>87</v>
      </c>
      <c r="M73" s="8">
        <v>46</v>
      </c>
      <c r="N73" s="8">
        <v>422</v>
      </c>
      <c r="O73" s="8">
        <v>43</v>
      </c>
      <c r="P73" s="7">
        <f t="shared" si="2"/>
        <v>0.50215982721382291</v>
      </c>
    </row>
    <row r="74" spans="2:16" hidden="1">
      <c r="B74" s="20" t="s">
        <v>12</v>
      </c>
      <c r="C74" s="8">
        <v>1</v>
      </c>
      <c r="D74" s="8">
        <v>74</v>
      </c>
      <c r="E74" s="8">
        <v>159</v>
      </c>
      <c r="F74" s="8">
        <v>730</v>
      </c>
      <c r="G74" s="8">
        <v>10</v>
      </c>
      <c r="H74" s="8">
        <v>184</v>
      </c>
      <c r="I74" s="8">
        <v>17</v>
      </c>
      <c r="J74" s="8">
        <v>9</v>
      </c>
      <c r="K74" s="8">
        <v>76</v>
      </c>
      <c r="L74" s="8">
        <v>102</v>
      </c>
      <c r="M74" s="8">
        <v>32</v>
      </c>
      <c r="N74" s="8">
        <v>180</v>
      </c>
      <c r="O74" s="8">
        <v>30</v>
      </c>
      <c r="P74" s="7">
        <f t="shared" si="2"/>
        <v>0.23359288097886541</v>
      </c>
    </row>
    <row r="75" spans="2:16">
      <c r="B75" s="20" t="s">
        <v>13</v>
      </c>
      <c r="C75" s="8">
        <v>1</v>
      </c>
      <c r="D75" s="8">
        <v>75</v>
      </c>
      <c r="E75" s="8">
        <v>248</v>
      </c>
      <c r="F75" s="8">
        <v>644</v>
      </c>
      <c r="G75" s="8">
        <v>10</v>
      </c>
      <c r="H75" s="8">
        <v>228</v>
      </c>
      <c r="I75" s="8">
        <v>8</v>
      </c>
      <c r="J75" s="8">
        <v>10</v>
      </c>
      <c r="K75" s="8">
        <v>88</v>
      </c>
      <c r="L75" s="8">
        <v>120</v>
      </c>
      <c r="M75" s="8">
        <v>38</v>
      </c>
      <c r="N75" s="8">
        <v>214</v>
      </c>
      <c r="O75" s="8">
        <v>32</v>
      </c>
      <c r="P75" s="7">
        <f t="shared" si="2"/>
        <v>0.27272727272727271</v>
      </c>
    </row>
    <row r="76" spans="2:16">
      <c r="B76" s="20" t="s">
        <v>13</v>
      </c>
      <c r="C76" s="8">
        <v>1</v>
      </c>
      <c r="D76" s="8">
        <v>76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7" t="e">
        <f t="shared" si="2"/>
        <v>#DIV/0!</v>
      </c>
    </row>
    <row r="77" spans="2:16" hidden="1">
      <c r="B77" s="20" t="s">
        <v>11</v>
      </c>
      <c r="C77" s="8">
        <v>1</v>
      </c>
      <c r="D77" s="8">
        <v>77</v>
      </c>
      <c r="E77" s="8">
        <v>1057</v>
      </c>
      <c r="F77" s="8">
        <v>27</v>
      </c>
      <c r="G77" s="8">
        <v>2</v>
      </c>
      <c r="H77" s="8">
        <v>6</v>
      </c>
      <c r="I77" s="8">
        <v>202</v>
      </c>
      <c r="J77" s="8">
        <v>1</v>
      </c>
      <c r="K77" s="8">
        <v>187</v>
      </c>
      <c r="L77" s="8">
        <v>3</v>
      </c>
      <c r="M77" s="8">
        <v>19</v>
      </c>
      <c r="N77" s="8">
        <v>198</v>
      </c>
      <c r="O77" s="8">
        <v>11</v>
      </c>
      <c r="P77" s="7">
        <f t="shared" si="2"/>
        <v>0.19244935543278086</v>
      </c>
    </row>
    <row r="78" spans="2:16" hidden="1">
      <c r="B78" s="20" t="s">
        <v>14</v>
      </c>
      <c r="C78" s="8">
        <v>1</v>
      </c>
      <c r="D78" s="8">
        <v>78</v>
      </c>
      <c r="E78" s="8">
        <v>541</v>
      </c>
      <c r="F78" s="8">
        <v>173</v>
      </c>
      <c r="G78" s="8">
        <v>6</v>
      </c>
      <c r="H78" s="8">
        <v>22</v>
      </c>
      <c r="I78" s="8">
        <v>139</v>
      </c>
      <c r="J78" s="8">
        <v>4</v>
      </c>
      <c r="K78" s="8">
        <v>139</v>
      </c>
      <c r="L78" s="8">
        <v>11</v>
      </c>
      <c r="M78" s="8">
        <v>15</v>
      </c>
      <c r="N78" s="8">
        <v>158</v>
      </c>
      <c r="O78" s="8">
        <v>7</v>
      </c>
      <c r="P78" s="7">
        <f t="shared" si="2"/>
        <v>0.22916666666666666</v>
      </c>
    </row>
    <row r="79" spans="2:16" hidden="1">
      <c r="B79" s="20" t="s">
        <v>12</v>
      </c>
      <c r="C79" s="8">
        <v>1</v>
      </c>
      <c r="D79" s="8">
        <v>79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7" t="e">
        <f t="shared" si="2"/>
        <v>#DIV/0!</v>
      </c>
    </row>
    <row r="80" spans="2:16" hidden="1">
      <c r="B80" s="20" t="s">
        <v>12</v>
      </c>
      <c r="C80" s="8">
        <v>1</v>
      </c>
      <c r="D80" s="8">
        <v>80</v>
      </c>
      <c r="E80" s="8">
        <v>310</v>
      </c>
      <c r="F80" s="8">
        <v>808</v>
      </c>
      <c r="G80" s="8">
        <v>21</v>
      </c>
      <c r="H80" s="8">
        <v>320</v>
      </c>
      <c r="I80" s="8">
        <v>61</v>
      </c>
      <c r="J80" s="8">
        <v>12</v>
      </c>
      <c r="K80" s="8">
        <v>154</v>
      </c>
      <c r="L80" s="8">
        <v>183</v>
      </c>
      <c r="M80" s="8">
        <v>56</v>
      </c>
      <c r="N80" s="8">
        <v>339</v>
      </c>
      <c r="O80" s="8">
        <v>54</v>
      </c>
      <c r="P80" s="7">
        <f t="shared" si="2"/>
        <v>0.34503950834064967</v>
      </c>
    </row>
    <row r="81" spans="2:16" hidden="1">
      <c r="B81" s="20" t="s">
        <v>12</v>
      </c>
      <c r="C81" s="8">
        <v>1</v>
      </c>
      <c r="D81" s="8">
        <v>81</v>
      </c>
      <c r="E81" s="8">
        <v>641</v>
      </c>
      <c r="F81" s="8">
        <v>278</v>
      </c>
      <c r="G81" s="8">
        <v>9</v>
      </c>
      <c r="H81" s="8">
        <v>43</v>
      </c>
      <c r="I81" s="8">
        <v>157</v>
      </c>
      <c r="J81" s="8">
        <v>18</v>
      </c>
      <c r="K81" s="8">
        <v>176</v>
      </c>
      <c r="L81" s="8">
        <v>18</v>
      </c>
      <c r="M81" s="8">
        <v>24</v>
      </c>
      <c r="N81" s="8">
        <v>211</v>
      </c>
      <c r="O81" s="8">
        <v>7</v>
      </c>
      <c r="P81" s="7">
        <f t="shared" si="2"/>
        <v>0.23491379310344829</v>
      </c>
    </row>
    <row r="82" spans="2:16" hidden="1">
      <c r="B82" s="20" t="s">
        <v>14</v>
      </c>
      <c r="C82" s="8">
        <v>1</v>
      </c>
      <c r="D82" s="8">
        <v>82</v>
      </c>
      <c r="E82" s="8">
        <v>705</v>
      </c>
      <c r="F82" s="8">
        <v>244</v>
      </c>
      <c r="G82" s="8">
        <v>2</v>
      </c>
      <c r="H82" s="8">
        <v>22</v>
      </c>
      <c r="I82" s="8">
        <v>186</v>
      </c>
      <c r="J82" s="8">
        <v>8</v>
      </c>
      <c r="K82" s="8">
        <v>189</v>
      </c>
      <c r="L82" s="8">
        <v>13</v>
      </c>
      <c r="M82" s="8">
        <v>14</v>
      </c>
      <c r="N82" s="8">
        <v>193</v>
      </c>
      <c r="O82" s="8">
        <v>23</v>
      </c>
      <c r="P82" s="7">
        <f t="shared" si="2"/>
        <v>0.22712933753943218</v>
      </c>
    </row>
    <row r="83" spans="2:16" hidden="1">
      <c r="B83" s="20" t="s">
        <v>14</v>
      </c>
      <c r="C83" s="8">
        <v>1</v>
      </c>
      <c r="D83" s="8">
        <v>83</v>
      </c>
      <c r="E83" s="8">
        <v>449</v>
      </c>
      <c r="F83" s="8">
        <v>339</v>
      </c>
      <c r="G83" s="8">
        <v>8</v>
      </c>
      <c r="H83" s="8">
        <v>40</v>
      </c>
      <c r="I83" s="8">
        <v>59</v>
      </c>
      <c r="J83" s="8">
        <v>8</v>
      </c>
      <c r="K83" s="8">
        <v>72</v>
      </c>
      <c r="L83" s="8">
        <v>19</v>
      </c>
      <c r="M83" s="8">
        <v>16</v>
      </c>
      <c r="N83" s="8">
        <v>89</v>
      </c>
      <c r="O83" s="8">
        <v>18</v>
      </c>
      <c r="P83" s="7">
        <f t="shared" si="2"/>
        <v>0.13442211055276382</v>
      </c>
    </row>
    <row r="84" spans="2:16" hidden="1">
      <c r="B84" s="20" t="s">
        <v>11</v>
      </c>
      <c r="C84" s="8">
        <v>1</v>
      </c>
      <c r="D84" s="8">
        <v>84</v>
      </c>
      <c r="E84" s="8">
        <v>1233</v>
      </c>
      <c r="F84" s="8">
        <v>34</v>
      </c>
      <c r="G84" s="8">
        <v>5</v>
      </c>
      <c r="H84" s="8">
        <v>7</v>
      </c>
      <c r="I84" s="8">
        <v>271</v>
      </c>
      <c r="J84" s="8">
        <v>3</v>
      </c>
      <c r="K84" s="8">
        <v>251</v>
      </c>
      <c r="L84" s="8">
        <v>7</v>
      </c>
      <c r="M84" s="8">
        <v>23</v>
      </c>
      <c r="N84" s="8">
        <v>263</v>
      </c>
      <c r="O84" s="8">
        <v>18</v>
      </c>
      <c r="P84" s="7">
        <f t="shared" si="2"/>
        <v>0.2209119496855346</v>
      </c>
    </row>
    <row r="85" spans="2:16" hidden="1">
      <c r="B85" s="20" t="s">
        <v>11</v>
      </c>
      <c r="C85" s="8">
        <v>1</v>
      </c>
      <c r="D85" s="8">
        <v>85</v>
      </c>
      <c r="E85" s="8">
        <v>1172</v>
      </c>
      <c r="F85" s="8">
        <v>6</v>
      </c>
      <c r="G85" s="8">
        <v>6</v>
      </c>
      <c r="H85" s="8">
        <v>1</v>
      </c>
      <c r="I85" s="8">
        <v>179</v>
      </c>
      <c r="J85" s="8">
        <v>4</v>
      </c>
      <c r="K85" s="8">
        <v>169</v>
      </c>
      <c r="L85" s="8">
        <v>1</v>
      </c>
      <c r="M85" s="8">
        <v>14</v>
      </c>
      <c r="N85" s="8">
        <v>176</v>
      </c>
      <c r="O85" s="8">
        <v>8</v>
      </c>
      <c r="P85" s="7">
        <f t="shared" si="2"/>
        <v>0.1554054054054054</v>
      </c>
    </row>
    <row r="86" spans="2:16" hidden="1">
      <c r="B86" s="20" t="s">
        <v>11</v>
      </c>
      <c r="C86" s="8">
        <v>1</v>
      </c>
      <c r="D86" s="8">
        <v>86</v>
      </c>
      <c r="E86" s="8">
        <v>822</v>
      </c>
      <c r="F86" s="8">
        <v>6</v>
      </c>
      <c r="G86" s="8">
        <v>1</v>
      </c>
      <c r="H86" s="8">
        <v>2</v>
      </c>
      <c r="I86" s="8">
        <v>276</v>
      </c>
      <c r="J86" s="8">
        <v>3</v>
      </c>
      <c r="K86" s="8">
        <v>258</v>
      </c>
      <c r="L86" s="8">
        <v>10</v>
      </c>
      <c r="M86" s="8">
        <v>13</v>
      </c>
      <c r="N86" s="8">
        <v>257</v>
      </c>
      <c r="O86" s="8">
        <v>24</v>
      </c>
      <c r="P86" s="7">
        <f t="shared" si="2"/>
        <v>0.33896260554885405</v>
      </c>
    </row>
    <row r="87" spans="2:16" hidden="1">
      <c r="B87" s="20" t="s">
        <v>12</v>
      </c>
      <c r="C87" s="8">
        <v>1</v>
      </c>
      <c r="D87" s="8">
        <v>87</v>
      </c>
      <c r="E87" s="8">
        <v>416</v>
      </c>
      <c r="F87" s="8">
        <v>760</v>
      </c>
      <c r="G87" s="8">
        <v>14</v>
      </c>
      <c r="H87" s="8">
        <v>147</v>
      </c>
      <c r="I87" s="8">
        <v>79</v>
      </c>
      <c r="J87" s="8">
        <v>9</v>
      </c>
      <c r="K87" s="8">
        <v>108</v>
      </c>
      <c r="L87" s="8">
        <v>87</v>
      </c>
      <c r="M87" s="8">
        <v>40</v>
      </c>
      <c r="N87" s="8">
        <v>212</v>
      </c>
      <c r="O87" s="8">
        <v>23</v>
      </c>
      <c r="P87" s="7">
        <f t="shared" si="2"/>
        <v>0.19747899159663865</v>
      </c>
    </row>
    <row r="88" spans="2:16" hidden="1">
      <c r="B88" s="20" t="s">
        <v>14</v>
      </c>
      <c r="C88" s="8">
        <v>1</v>
      </c>
      <c r="D88" s="8">
        <v>88</v>
      </c>
      <c r="E88" s="8">
        <v>1349</v>
      </c>
      <c r="F88" s="8">
        <v>223</v>
      </c>
      <c r="G88" s="8">
        <v>10</v>
      </c>
      <c r="H88" s="8">
        <v>35</v>
      </c>
      <c r="I88" s="8">
        <v>242</v>
      </c>
      <c r="J88" s="8">
        <v>10</v>
      </c>
      <c r="K88" s="8">
        <v>229</v>
      </c>
      <c r="L88" s="8">
        <v>17</v>
      </c>
      <c r="M88" s="8">
        <v>41</v>
      </c>
      <c r="N88" s="8">
        <v>273</v>
      </c>
      <c r="O88" s="8">
        <v>14</v>
      </c>
      <c r="P88" s="7">
        <f t="shared" si="2"/>
        <v>0.18141592920353983</v>
      </c>
    </row>
    <row r="89" spans="2:16" hidden="1">
      <c r="B89" s="20" t="s">
        <v>12</v>
      </c>
      <c r="C89" s="8">
        <v>1</v>
      </c>
      <c r="D89" s="8">
        <v>89</v>
      </c>
      <c r="E89" s="8">
        <v>140</v>
      </c>
      <c r="F89" s="8">
        <v>531</v>
      </c>
      <c r="G89" s="8">
        <v>10</v>
      </c>
      <c r="H89" s="8">
        <v>96</v>
      </c>
      <c r="I89" s="8">
        <v>15</v>
      </c>
      <c r="J89" s="8">
        <v>3</v>
      </c>
      <c r="K89" s="8">
        <v>38</v>
      </c>
      <c r="L89" s="8">
        <v>56</v>
      </c>
      <c r="M89" s="8">
        <v>20</v>
      </c>
      <c r="N89" s="8">
        <v>95</v>
      </c>
      <c r="O89" s="8">
        <v>19</v>
      </c>
      <c r="P89" s="7">
        <f t="shared" si="2"/>
        <v>0.16740088105726872</v>
      </c>
    </row>
    <row r="90" spans="2:16" hidden="1">
      <c r="B90" s="20" t="s">
        <v>12</v>
      </c>
      <c r="C90" s="8">
        <v>1</v>
      </c>
      <c r="D90" s="8">
        <v>90</v>
      </c>
      <c r="E90" s="8">
        <v>334</v>
      </c>
      <c r="F90" s="8">
        <v>732</v>
      </c>
      <c r="G90" s="8">
        <v>17</v>
      </c>
      <c r="H90" s="8">
        <v>122</v>
      </c>
      <c r="I90" s="8">
        <v>92</v>
      </c>
      <c r="J90" s="8">
        <v>9</v>
      </c>
      <c r="K90" s="8">
        <v>114</v>
      </c>
      <c r="L90" s="8">
        <v>71</v>
      </c>
      <c r="M90" s="8">
        <v>38</v>
      </c>
      <c r="N90" s="8">
        <v>199</v>
      </c>
      <c r="O90" s="8">
        <v>24</v>
      </c>
      <c r="P90" s="7">
        <f t="shared" si="2"/>
        <v>0.2059095106186519</v>
      </c>
    </row>
    <row r="91" spans="2:16" hidden="1">
      <c r="B91" s="20" t="s">
        <v>11</v>
      </c>
      <c r="C91" s="8">
        <v>1</v>
      </c>
      <c r="D91" s="8">
        <v>91</v>
      </c>
      <c r="E91" s="8">
        <v>538</v>
      </c>
      <c r="F91" s="8">
        <v>9</v>
      </c>
      <c r="G91" s="8">
        <v>3</v>
      </c>
      <c r="H91" s="8">
        <v>1</v>
      </c>
      <c r="I91" s="8">
        <v>96</v>
      </c>
      <c r="J91" s="8">
        <v>3</v>
      </c>
      <c r="K91" s="8">
        <v>94</v>
      </c>
      <c r="L91" s="8">
        <v>1</v>
      </c>
      <c r="M91" s="8">
        <v>5</v>
      </c>
      <c r="N91" s="8">
        <v>96</v>
      </c>
      <c r="O91" s="8">
        <v>4</v>
      </c>
      <c r="P91" s="7">
        <f t="shared" si="2"/>
        <v>0.18181818181818182</v>
      </c>
    </row>
    <row r="92" spans="2:16" hidden="1">
      <c r="B92" s="20" t="s">
        <v>11</v>
      </c>
      <c r="C92" s="8">
        <v>1</v>
      </c>
      <c r="D92" s="8">
        <v>92</v>
      </c>
      <c r="E92" s="8">
        <v>512</v>
      </c>
      <c r="F92" s="8">
        <v>3</v>
      </c>
      <c r="G92" s="8">
        <v>2</v>
      </c>
      <c r="H92" s="8">
        <v>0</v>
      </c>
      <c r="I92" s="8">
        <v>116</v>
      </c>
      <c r="J92" s="8">
        <v>0</v>
      </c>
      <c r="K92" s="8">
        <v>108</v>
      </c>
      <c r="L92" s="8">
        <v>0</v>
      </c>
      <c r="M92" s="8">
        <v>8</v>
      </c>
      <c r="N92" s="8">
        <v>109</v>
      </c>
      <c r="O92" s="8">
        <v>7</v>
      </c>
      <c r="P92" s="7">
        <f t="shared" si="2"/>
        <v>0.22437137330754353</v>
      </c>
    </row>
    <row r="93" spans="2:16" hidden="1">
      <c r="B93" s="20" t="s">
        <v>14</v>
      </c>
      <c r="C93" s="8">
        <v>1</v>
      </c>
      <c r="D93" s="8">
        <v>93</v>
      </c>
      <c r="E93" s="8">
        <v>213</v>
      </c>
      <c r="F93" s="8">
        <v>54</v>
      </c>
      <c r="G93" s="8">
        <v>2</v>
      </c>
      <c r="H93" s="8">
        <v>3</v>
      </c>
      <c r="I93" s="8">
        <v>37</v>
      </c>
      <c r="J93" s="8">
        <v>4</v>
      </c>
      <c r="K93" s="8">
        <v>34</v>
      </c>
      <c r="L93" s="8">
        <v>5</v>
      </c>
      <c r="M93" s="8">
        <v>5</v>
      </c>
      <c r="N93" s="8">
        <v>40</v>
      </c>
      <c r="O93" s="8">
        <v>4</v>
      </c>
      <c r="P93" s="7">
        <f t="shared" si="2"/>
        <v>0.16356877323420074</v>
      </c>
    </row>
    <row r="94" spans="2:16" hidden="1">
      <c r="B94" s="20" t="s">
        <v>11</v>
      </c>
      <c r="C94" s="8">
        <v>1</v>
      </c>
      <c r="D94" s="8">
        <v>94</v>
      </c>
      <c r="E94" s="8">
        <v>370</v>
      </c>
      <c r="F94" s="8">
        <v>1</v>
      </c>
      <c r="G94" s="8">
        <v>0</v>
      </c>
      <c r="H94" s="8">
        <v>0</v>
      </c>
      <c r="I94" s="8">
        <v>76</v>
      </c>
      <c r="J94" s="8">
        <v>1</v>
      </c>
      <c r="K94" s="8">
        <v>71</v>
      </c>
      <c r="L94" s="8">
        <v>1</v>
      </c>
      <c r="M94" s="8">
        <v>5</v>
      </c>
      <c r="N94" s="8">
        <v>76</v>
      </c>
      <c r="O94" s="8">
        <v>1</v>
      </c>
      <c r="P94" s="7">
        <f t="shared" si="2"/>
        <v>0.20754716981132076</v>
      </c>
    </row>
    <row r="95" spans="2:16" hidden="1">
      <c r="B95" s="20" t="s">
        <v>11</v>
      </c>
      <c r="C95" s="8">
        <v>1</v>
      </c>
      <c r="D95" s="8">
        <v>95</v>
      </c>
      <c r="E95" s="8">
        <v>956</v>
      </c>
      <c r="F95" s="8">
        <v>4</v>
      </c>
      <c r="G95" s="8">
        <v>3</v>
      </c>
      <c r="H95" s="8">
        <v>0</v>
      </c>
      <c r="I95" s="8">
        <v>197</v>
      </c>
      <c r="J95" s="8">
        <v>2</v>
      </c>
      <c r="K95" s="8">
        <v>181</v>
      </c>
      <c r="L95" s="8">
        <v>5</v>
      </c>
      <c r="M95" s="8">
        <v>13</v>
      </c>
      <c r="N95" s="8">
        <v>186</v>
      </c>
      <c r="O95" s="8">
        <v>13</v>
      </c>
      <c r="P95" s="7">
        <f t="shared" si="2"/>
        <v>0.2066458982346833</v>
      </c>
    </row>
    <row r="96" spans="2:16">
      <c r="B96" s="20" t="s">
        <v>13</v>
      </c>
      <c r="C96" s="8">
        <v>1</v>
      </c>
      <c r="D96" s="8">
        <v>96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7" t="e">
        <f t="shared" si="2"/>
        <v>#DIV/0!</v>
      </c>
    </row>
    <row r="97" spans="2:16" hidden="1">
      <c r="B97" s="20" t="s">
        <v>14</v>
      </c>
      <c r="C97" s="8">
        <v>1</v>
      </c>
      <c r="D97" s="8">
        <v>97</v>
      </c>
      <c r="E97" s="8">
        <v>251</v>
      </c>
      <c r="F97" s="8">
        <v>197</v>
      </c>
      <c r="G97" s="8">
        <v>3</v>
      </c>
      <c r="H97" s="8">
        <v>23</v>
      </c>
      <c r="I97" s="8">
        <v>70</v>
      </c>
      <c r="J97" s="8">
        <v>12</v>
      </c>
      <c r="K97" s="8">
        <v>73</v>
      </c>
      <c r="L97" s="8">
        <v>12</v>
      </c>
      <c r="M97" s="8">
        <v>20</v>
      </c>
      <c r="N97" s="8">
        <v>87</v>
      </c>
      <c r="O97" s="8">
        <v>18</v>
      </c>
      <c r="P97" s="7">
        <f t="shared" si="2"/>
        <v>0.2328159645232816</v>
      </c>
    </row>
    <row r="98" spans="2:16" hidden="1">
      <c r="B98" s="20" t="s">
        <v>12</v>
      </c>
      <c r="C98" s="8">
        <v>1</v>
      </c>
      <c r="D98" s="8">
        <v>98</v>
      </c>
      <c r="E98" s="8">
        <v>425</v>
      </c>
      <c r="F98" s="8">
        <v>929</v>
      </c>
      <c r="G98" s="8">
        <v>19</v>
      </c>
      <c r="H98" s="8">
        <v>128</v>
      </c>
      <c r="I98" s="8">
        <v>84</v>
      </c>
      <c r="J98" s="8">
        <v>12</v>
      </c>
      <c r="K98" s="8">
        <v>126</v>
      </c>
      <c r="L98" s="8">
        <v>59</v>
      </c>
      <c r="M98" s="8">
        <v>39</v>
      </c>
      <c r="N98" s="8">
        <v>201</v>
      </c>
      <c r="O98" s="8">
        <v>23</v>
      </c>
      <c r="P98" s="7">
        <f t="shared" si="2"/>
        <v>0.16314639475600873</v>
      </c>
    </row>
    <row r="99" spans="2:16" hidden="1">
      <c r="B99" s="20" t="s">
        <v>12</v>
      </c>
      <c r="C99" s="8">
        <v>1</v>
      </c>
      <c r="D99" s="8">
        <v>99</v>
      </c>
      <c r="E99" s="8">
        <v>336</v>
      </c>
      <c r="F99" s="8">
        <v>1037</v>
      </c>
      <c r="G99" s="8">
        <v>23</v>
      </c>
      <c r="H99" s="8">
        <v>167</v>
      </c>
      <c r="I99" s="8">
        <v>72</v>
      </c>
      <c r="J99" s="8">
        <v>8</v>
      </c>
      <c r="K99" s="8">
        <v>132</v>
      </c>
      <c r="L99" s="8">
        <v>77</v>
      </c>
      <c r="M99" s="8">
        <v>38</v>
      </c>
      <c r="N99" s="8">
        <v>226</v>
      </c>
      <c r="O99" s="8">
        <v>21</v>
      </c>
      <c r="P99" s="7">
        <f t="shared" si="2"/>
        <v>0.17693409742120345</v>
      </c>
    </row>
    <row r="100" spans="2:16" hidden="1">
      <c r="B100" s="20" t="s">
        <v>11</v>
      </c>
      <c r="C100" s="8">
        <v>1</v>
      </c>
      <c r="D100" s="8">
        <v>100</v>
      </c>
      <c r="E100" s="8">
        <v>841</v>
      </c>
      <c r="F100" s="8">
        <v>14</v>
      </c>
      <c r="G100" s="8">
        <v>0</v>
      </c>
      <c r="H100" s="8">
        <v>0</v>
      </c>
      <c r="I100" s="8">
        <v>92</v>
      </c>
      <c r="J100" s="8">
        <v>2</v>
      </c>
      <c r="K100" s="8">
        <v>78</v>
      </c>
      <c r="L100" s="8">
        <v>2</v>
      </c>
      <c r="M100" s="8">
        <v>14</v>
      </c>
      <c r="N100" s="8">
        <v>83</v>
      </c>
      <c r="O100" s="8">
        <v>11</v>
      </c>
      <c r="P100" s="7">
        <f t="shared" si="2"/>
        <v>0.10994152046783626</v>
      </c>
    </row>
    <row r="101" spans="2:16" hidden="1">
      <c r="B101" s="20" t="s">
        <v>11</v>
      </c>
      <c r="C101" s="8">
        <v>1</v>
      </c>
      <c r="D101" s="8">
        <v>101</v>
      </c>
      <c r="E101" s="8">
        <v>480</v>
      </c>
      <c r="F101" s="8">
        <v>7</v>
      </c>
      <c r="G101" s="8">
        <v>2</v>
      </c>
      <c r="H101" s="8">
        <v>0</v>
      </c>
      <c r="I101" s="8">
        <v>176</v>
      </c>
      <c r="J101" s="8">
        <v>3</v>
      </c>
      <c r="K101" s="8">
        <v>168</v>
      </c>
      <c r="L101" s="8">
        <v>2</v>
      </c>
      <c r="M101" s="8">
        <v>9</v>
      </c>
      <c r="N101" s="8">
        <v>170</v>
      </c>
      <c r="O101" s="8">
        <v>9</v>
      </c>
      <c r="P101" s="12">
        <f t="shared" si="2"/>
        <v>0.36605316973415131</v>
      </c>
    </row>
    <row r="102" spans="2:16" hidden="1">
      <c r="B102" s="20" t="s">
        <v>15</v>
      </c>
      <c r="C102" s="8">
        <v>1</v>
      </c>
      <c r="D102" s="8">
        <v>102</v>
      </c>
      <c r="E102" s="8">
        <v>544</v>
      </c>
      <c r="F102" s="8">
        <v>556</v>
      </c>
      <c r="G102" s="8">
        <v>35</v>
      </c>
      <c r="H102" s="8">
        <v>108</v>
      </c>
      <c r="I102" s="8">
        <v>47</v>
      </c>
      <c r="J102" s="8">
        <v>8</v>
      </c>
      <c r="K102" s="8">
        <v>90</v>
      </c>
      <c r="L102" s="8">
        <v>38</v>
      </c>
      <c r="M102" s="8">
        <v>35</v>
      </c>
      <c r="N102" s="8">
        <v>132</v>
      </c>
      <c r="O102" s="8">
        <v>31</v>
      </c>
      <c r="P102" s="7">
        <f t="shared" si="2"/>
        <v>0.14361233480176211</v>
      </c>
    </row>
    <row r="103" spans="2:16" hidden="1">
      <c r="B103" s="20" t="s">
        <v>12</v>
      </c>
      <c r="C103" s="8">
        <v>1</v>
      </c>
      <c r="D103" s="8">
        <v>103</v>
      </c>
      <c r="E103" s="8">
        <v>327</v>
      </c>
      <c r="F103" s="8">
        <v>908</v>
      </c>
      <c r="G103" s="8">
        <v>22</v>
      </c>
      <c r="H103" s="8">
        <v>218</v>
      </c>
      <c r="I103" s="8">
        <v>110</v>
      </c>
      <c r="J103" s="8">
        <v>18</v>
      </c>
      <c r="K103" s="8">
        <v>165</v>
      </c>
      <c r="L103" s="8">
        <v>123</v>
      </c>
      <c r="M103" s="8">
        <v>58</v>
      </c>
      <c r="N103" s="8">
        <v>272</v>
      </c>
      <c r="O103" s="8">
        <v>74</v>
      </c>
      <c r="P103" s="7">
        <f t="shared" si="2"/>
        <v>0.27525855210819411</v>
      </c>
    </row>
    <row r="104" spans="2:16" hidden="1">
      <c r="B104" s="20" t="s">
        <v>11</v>
      </c>
      <c r="C104" s="8">
        <v>1</v>
      </c>
      <c r="D104" s="8">
        <v>104</v>
      </c>
      <c r="E104" s="8">
        <v>656</v>
      </c>
      <c r="F104" s="8">
        <v>209</v>
      </c>
      <c r="G104" s="8">
        <v>4</v>
      </c>
      <c r="H104" s="8">
        <v>43</v>
      </c>
      <c r="I104" s="8">
        <v>174</v>
      </c>
      <c r="J104" s="8">
        <v>9</v>
      </c>
      <c r="K104" s="8">
        <v>182</v>
      </c>
      <c r="L104" s="8">
        <v>14</v>
      </c>
      <c r="M104" s="8">
        <v>30</v>
      </c>
      <c r="N104" s="8">
        <v>208</v>
      </c>
      <c r="O104" s="8">
        <v>18</v>
      </c>
      <c r="P104" s="7">
        <f t="shared" si="2"/>
        <v>0.26006904487917148</v>
      </c>
    </row>
    <row r="105" spans="2:16" hidden="1">
      <c r="B105" s="20" t="s">
        <v>12</v>
      </c>
      <c r="C105" s="8">
        <v>1</v>
      </c>
      <c r="D105" s="8">
        <v>105</v>
      </c>
      <c r="E105" s="8">
        <v>230</v>
      </c>
      <c r="F105" s="8">
        <v>823</v>
      </c>
      <c r="G105" s="8">
        <v>10</v>
      </c>
      <c r="H105" s="8">
        <v>383</v>
      </c>
      <c r="I105" s="8">
        <v>42</v>
      </c>
      <c r="J105" s="8">
        <v>7</v>
      </c>
      <c r="K105" s="8">
        <v>118</v>
      </c>
      <c r="L105" s="8">
        <v>256</v>
      </c>
      <c r="M105" s="8">
        <v>58</v>
      </c>
      <c r="N105" s="8">
        <v>394</v>
      </c>
      <c r="O105" s="8">
        <v>38</v>
      </c>
      <c r="P105" s="7">
        <f t="shared" si="2"/>
        <v>0.4063969896519285</v>
      </c>
    </row>
    <row r="106" spans="2:16">
      <c r="B106" s="20" t="s">
        <v>13</v>
      </c>
      <c r="C106" s="8">
        <v>1</v>
      </c>
      <c r="D106" s="8">
        <v>107</v>
      </c>
      <c r="E106" s="8">
        <v>229</v>
      </c>
      <c r="F106" s="8">
        <v>254</v>
      </c>
      <c r="G106" s="8">
        <v>11</v>
      </c>
      <c r="H106" s="8">
        <v>59</v>
      </c>
      <c r="I106" s="8">
        <v>83</v>
      </c>
      <c r="J106" s="8">
        <v>6</v>
      </c>
      <c r="K106" s="8">
        <v>96</v>
      </c>
      <c r="L106" s="8">
        <v>28</v>
      </c>
      <c r="M106" s="8">
        <v>24</v>
      </c>
      <c r="N106" s="8">
        <v>139</v>
      </c>
      <c r="O106" s="8">
        <v>9</v>
      </c>
      <c r="P106" s="7">
        <f t="shared" si="2"/>
        <v>0.29959514170040485</v>
      </c>
    </row>
    <row r="107" spans="2:16" hidden="1">
      <c r="B107" s="20" t="s">
        <v>14</v>
      </c>
      <c r="C107" s="8">
        <v>2</v>
      </c>
      <c r="D107" s="8">
        <v>1</v>
      </c>
      <c r="E107" s="8">
        <v>1059</v>
      </c>
      <c r="F107" s="8">
        <v>149</v>
      </c>
      <c r="G107" s="8">
        <v>8</v>
      </c>
      <c r="H107" s="8">
        <v>16</v>
      </c>
      <c r="I107" s="8">
        <v>178</v>
      </c>
      <c r="J107" s="8">
        <v>7</v>
      </c>
      <c r="K107" s="8">
        <v>177</v>
      </c>
      <c r="L107" s="8">
        <v>7</v>
      </c>
      <c r="M107" s="8">
        <v>17</v>
      </c>
      <c r="N107" s="8">
        <v>190</v>
      </c>
      <c r="O107" s="8">
        <v>11</v>
      </c>
      <c r="P107" s="7">
        <f t="shared" si="2"/>
        <v>0.16529605263157895</v>
      </c>
    </row>
    <row r="108" spans="2:16" hidden="1">
      <c r="B108" s="20" t="s">
        <v>16</v>
      </c>
      <c r="C108" s="8">
        <v>2</v>
      </c>
      <c r="D108" s="8">
        <v>2</v>
      </c>
      <c r="E108" s="8">
        <v>594</v>
      </c>
      <c r="F108" s="8">
        <v>294</v>
      </c>
      <c r="G108" s="8">
        <v>14</v>
      </c>
      <c r="H108" s="8">
        <v>33</v>
      </c>
      <c r="I108" s="8">
        <v>219</v>
      </c>
      <c r="J108" s="8">
        <v>5</v>
      </c>
      <c r="K108" s="8">
        <v>206</v>
      </c>
      <c r="L108" s="8">
        <v>24</v>
      </c>
      <c r="M108" s="8">
        <v>27</v>
      </c>
      <c r="N108" s="8">
        <v>244</v>
      </c>
      <c r="O108" s="8">
        <v>13</v>
      </c>
      <c r="P108" s="7">
        <f t="shared" si="2"/>
        <v>0.28492239467849223</v>
      </c>
    </row>
    <row r="109" spans="2:16" hidden="1">
      <c r="B109" s="20" t="s">
        <v>16</v>
      </c>
      <c r="C109" s="8">
        <v>2</v>
      </c>
      <c r="D109" s="8">
        <v>3</v>
      </c>
      <c r="E109" s="8">
        <v>256</v>
      </c>
      <c r="F109" s="8">
        <v>271</v>
      </c>
      <c r="G109" s="8">
        <v>1</v>
      </c>
      <c r="H109" s="8">
        <v>29</v>
      </c>
      <c r="I109" s="8">
        <v>55</v>
      </c>
      <c r="J109" s="8">
        <v>0</v>
      </c>
      <c r="K109" s="8">
        <v>63</v>
      </c>
      <c r="L109" s="8">
        <v>15</v>
      </c>
      <c r="M109" s="8">
        <v>6</v>
      </c>
      <c r="N109" s="8">
        <v>79</v>
      </c>
      <c r="O109" s="8">
        <v>5</v>
      </c>
      <c r="P109" s="7">
        <f t="shared" si="2"/>
        <v>0.15909090909090909</v>
      </c>
    </row>
    <row r="110" spans="2:16" hidden="1">
      <c r="B110" s="20" t="s">
        <v>16</v>
      </c>
      <c r="C110" s="8">
        <v>2</v>
      </c>
      <c r="D110" s="8">
        <v>4</v>
      </c>
      <c r="E110" s="8">
        <v>538</v>
      </c>
      <c r="F110" s="8">
        <v>159</v>
      </c>
      <c r="G110" s="8">
        <v>4</v>
      </c>
      <c r="H110" s="8">
        <v>40</v>
      </c>
      <c r="I110" s="8">
        <v>188</v>
      </c>
      <c r="J110" s="8">
        <v>5</v>
      </c>
      <c r="K110" s="8">
        <v>194</v>
      </c>
      <c r="L110" s="8">
        <v>16</v>
      </c>
      <c r="M110" s="8">
        <v>23</v>
      </c>
      <c r="N110" s="8">
        <v>231</v>
      </c>
      <c r="O110" s="8">
        <v>2</v>
      </c>
      <c r="P110" s="7">
        <f t="shared" si="2"/>
        <v>0.33238231098430815</v>
      </c>
    </row>
    <row r="111" spans="2:16" hidden="1">
      <c r="B111" s="20" t="s">
        <v>17</v>
      </c>
      <c r="C111" s="8">
        <v>2</v>
      </c>
      <c r="D111" s="8">
        <v>5</v>
      </c>
      <c r="E111" s="8">
        <v>210</v>
      </c>
      <c r="F111" s="8">
        <v>132</v>
      </c>
      <c r="G111" s="8">
        <v>1</v>
      </c>
      <c r="H111" s="8">
        <v>26</v>
      </c>
      <c r="I111" s="8">
        <v>58</v>
      </c>
      <c r="J111" s="8">
        <v>1</v>
      </c>
      <c r="K111" s="8">
        <v>61</v>
      </c>
      <c r="L111" s="8">
        <v>10</v>
      </c>
      <c r="M111" s="8">
        <v>14</v>
      </c>
      <c r="N111" s="8">
        <v>80</v>
      </c>
      <c r="O111" s="8">
        <v>5</v>
      </c>
      <c r="P111" s="7">
        <f t="shared" si="2"/>
        <v>0.24781341107871721</v>
      </c>
    </row>
    <row r="112" spans="2:16" hidden="1">
      <c r="B112" s="20" t="s">
        <v>18</v>
      </c>
      <c r="C112" s="8">
        <v>2</v>
      </c>
      <c r="D112" s="8">
        <v>6</v>
      </c>
      <c r="E112" s="8">
        <v>411</v>
      </c>
      <c r="F112" s="8">
        <v>800</v>
      </c>
      <c r="G112" s="8">
        <v>20</v>
      </c>
      <c r="H112" s="8">
        <v>65</v>
      </c>
      <c r="I112" s="8">
        <v>75</v>
      </c>
      <c r="J112" s="8">
        <v>3</v>
      </c>
      <c r="K112" s="8">
        <v>110</v>
      </c>
      <c r="L112" s="8">
        <v>25</v>
      </c>
      <c r="M112" s="8">
        <v>8</v>
      </c>
      <c r="N112" s="8">
        <v>125</v>
      </c>
      <c r="O112" s="8">
        <v>18</v>
      </c>
      <c r="P112" s="7">
        <f t="shared" si="2"/>
        <v>0.11616571892770106</v>
      </c>
    </row>
    <row r="113" spans="2:16" hidden="1">
      <c r="B113" s="20" t="s">
        <v>18</v>
      </c>
      <c r="C113" s="8">
        <v>2</v>
      </c>
      <c r="D113" s="8">
        <v>7</v>
      </c>
      <c r="E113" s="8">
        <v>236</v>
      </c>
      <c r="F113" s="8">
        <v>814</v>
      </c>
      <c r="G113" s="8">
        <v>7</v>
      </c>
      <c r="H113" s="8">
        <v>51</v>
      </c>
      <c r="I113" s="8">
        <v>44</v>
      </c>
      <c r="J113" s="8">
        <v>8</v>
      </c>
      <c r="K113" s="8">
        <v>71</v>
      </c>
      <c r="L113" s="8">
        <v>20</v>
      </c>
      <c r="M113" s="8">
        <v>12</v>
      </c>
      <c r="N113" s="8">
        <v>89</v>
      </c>
      <c r="O113" s="8">
        <v>14</v>
      </c>
      <c r="P113" s="7">
        <f t="shared" si="2"/>
        <v>9.7445600756859041E-2</v>
      </c>
    </row>
    <row r="114" spans="2:16" hidden="1">
      <c r="B114" s="20" t="s">
        <v>18</v>
      </c>
      <c r="C114" s="8">
        <v>2</v>
      </c>
      <c r="D114" s="8">
        <v>8</v>
      </c>
      <c r="E114" s="8">
        <v>128</v>
      </c>
      <c r="F114" s="8">
        <v>1457</v>
      </c>
      <c r="G114" s="8">
        <v>20</v>
      </c>
      <c r="H114" s="8">
        <v>143</v>
      </c>
      <c r="I114" s="8">
        <v>1</v>
      </c>
      <c r="J114" s="8">
        <v>2</v>
      </c>
      <c r="K114" s="8">
        <v>58</v>
      </c>
      <c r="L114" s="8">
        <v>68</v>
      </c>
      <c r="M114" s="8">
        <v>20</v>
      </c>
      <c r="N114" s="8">
        <v>127</v>
      </c>
      <c r="O114" s="8">
        <v>19</v>
      </c>
      <c r="P114" s="7">
        <f t="shared" si="2"/>
        <v>9.0965732087227413E-2</v>
      </c>
    </row>
    <row r="115" spans="2:16" hidden="1">
      <c r="B115" s="20" t="s">
        <v>11</v>
      </c>
      <c r="C115" s="8">
        <v>2</v>
      </c>
      <c r="D115" s="8">
        <v>9</v>
      </c>
      <c r="E115" s="8">
        <v>417</v>
      </c>
      <c r="F115" s="8">
        <v>48</v>
      </c>
      <c r="G115" s="8">
        <v>2</v>
      </c>
      <c r="H115" s="8">
        <v>7</v>
      </c>
      <c r="I115" s="8">
        <v>262</v>
      </c>
      <c r="J115" s="8">
        <v>4</v>
      </c>
      <c r="K115" s="8">
        <v>251</v>
      </c>
      <c r="L115" s="8">
        <v>8</v>
      </c>
      <c r="M115" s="8">
        <v>14</v>
      </c>
      <c r="N115" s="8">
        <v>256</v>
      </c>
      <c r="O115" s="8">
        <v>17</v>
      </c>
      <c r="P115" s="7">
        <f t="shared" si="2"/>
        <v>0.58458244111349034</v>
      </c>
    </row>
    <row r="116" spans="2:16" hidden="1">
      <c r="B116" s="20" t="s">
        <v>16</v>
      </c>
      <c r="C116" s="8">
        <v>2</v>
      </c>
      <c r="D116" s="8">
        <v>10</v>
      </c>
      <c r="E116" s="8">
        <v>479</v>
      </c>
      <c r="F116" s="8">
        <v>363</v>
      </c>
      <c r="G116" s="8">
        <v>8</v>
      </c>
      <c r="H116" s="8">
        <v>38</v>
      </c>
      <c r="I116" s="8">
        <v>131</v>
      </c>
      <c r="J116" s="8">
        <v>6</v>
      </c>
      <c r="K116" s="8">
        <v>128</v>
      </c>
      <c r="L116" s="8">
        <v>21</v>
      </c>
      <c r="M116" s="8">
        <v>26</v>
      </c>
      <c r="N116" s="8">
        <v>168</v>
      </c>
      <c r="O116" s="8">
        <v>7</v>
      </c>
      <c r="P116" s="7">
        <f t="shared" si="2"/>
        <v>0.20588235294117646</v>
      </c>
    </row>
    <row r="117" spans="2:16" hidden="1">
      <c r="B117" s="20" t="s">
        <v>16</v>
      </c>
      <c r="C117" s="8">
        <v>2</v>
      </c>
      <c r="D117" s="8">
        <v>11</v>
      </c>
      <c r="E117" s="8">
        <v>388</v>
      </c>
      <c r="F117" s="8">
        <v>92</v>
      </c>
      <c r="G117" s="8">
        <v>2</v>
      </c>
      <c r="H117" s="8">
        <v>15</v>
      </c>
      <c r="I117" s="8">
        <v>76</v>
      </c>
      <c r="J117" s="8">
        <v>4</v>
      </c>
      <c r="K117" s="8">
        <v>78</v>
      </c>
      <c r="L117" s="8">
        <v>8</v>
      </c>
      <c r="M117" s="8">
        <v>9</v>
      </c>
      <c r="N117" s="8">
        <v>88</v>
      </c>
      <c r="O117" s="8">
        <v>7</v>
      </c>
      <c r="P117" s="7">
        <f t="shared" si="2"/>
        <v>0.1970954356846473</v>
      </c>
    </row>
    <row r="118" spans="2:16" hidden="1">
      <c r="B118" s="20" t="s">
        <v>16</v>
      </c>
      <c r="C118" s="8">
        <v>2</v>
      </c>
      <c r="D118" s="8">
        <v>12</v>
      </c>
      <c r="E118" s="8">
        <v>738</v>
      </c>
      <c r="F118" s="8">
        <v>322</v>
      </c>
      <c r="G118" s="8">
        <v>23</v>
      </c>
      <c r="H118" s="8">
        <v>47</v>
      </c>
      <c r="I118" s="8">
        <v>222</v>
      </c>
      <c r="J118" s="8">
        <v>5</v>
      </c>
      <c r="K118" s="8">
        <v>219</v>
      </c>
      <c r="L118" s="8">
        <v>22</v>
      </c>
      <c r="M118" s="8">
        <v>33</v>
      </c>
      <c r="N118" s="8">
        <v>256</v>
      </c>
      <c r="O118" s="8">
        <v>18</v>
      </c>
      <c r="P118" s="7">
        <f t="shared" si="2"/>
        <v>0.25300092336103419</v>
      </c>
    </row>
    <row r="119" spans="2:16" hidden="1">
      <c r="B119" s="20" t="s">
        <v>16</v>
      </c>
      <c r="C119" s="8">
        <v>2</v>
      </c>
      <c r="D119" s="8">
        <v>13</v>
      </c>
      <c r="E119" s="8">
        <v>433</v>
      </c>
      <c r="F119" s="8">
        <v>240</v>
      </c>
      <c r="G119" s="8">
        <v>19</v>
      </c>
      <c r="H119" s="8">
        <v>33</v>
      </c>
      <c r="I119" s="8">
        <v>92</v>
      </c>
      <c r="J119" s="8">
        <v>0</v>
      </c>
      <c r="K119" s="8">
        <v>110</v>
      </c>
      <c r="L119" s="8">
        <v>11</v>
      </c>
      <c r="M119" s="8">
        <v>4</v>
      </c>
      <c r="N119" s="8">
        <v>106</v>
      </c>
      <c r="O119" s="8">
        <v>19</v>
      </c>
      <c r="P119" s="7">
        <f t="shared" si="2"/>
        <v>0.18063583815028902</v>
      </c>
    </row>
    <row r="120" spans="2:16" hidden="1">
      <c r="B120" s="20" t="s">
        <v>17</v>
      </c>
      <c r="C120" s="8">
        <v>2</v>
      </c>
      <c r="D120" s="8">
        <v>14</v>
      </c>
      <c r="E120" s="8">
        <v>405</v>
      </c>
      <c r="F120" s="8">
        <v>324</v>
      </c>
      <c r="G120" s="8">
        <v>5</v>
      </c>
      <c r="H120" s="8">
        <v>58</v>
      </c>
      <c r="I120" s="8">
        <v>108</v>
      </c>
      <c r="J120" s="8">
        <v>2</v>
      </c>
      <c r="K120" s="8">
        <v>116</v>
      </c>
      <c r="L120" s="8">
        <v>31</v>
      </c>
      <c r="M120" s="8">
        <v>21</v>
      </c>
      <c r="N120" s="8">
        <v>146</v>
      </c>
      <c r="O120" s="8">
        <v>22</v>
      </c>
      <c r="P120" s="7">
        <f t="shared" si="2"/>
        <v>0.22888283378746593</v>
      </c>
    </row>
    <row r="121" spans="2:16" hidden="1">
      <c r="B121" s="20" t="s">
        <v>16</v>
      </c>
      <c r="C121" s="8">
        <v>2</v>
      </c>
      <c r="D121" s="8">
        <v>15</v>
      </c>
      <c r="E121" s="8">
        <v>187</v>
      </c>
      <c r="F121" s="8">
        <v>195</v>
      </c>
      <c r="G121" s="8">
        <v>5</v>
      </c>
      <c r="H121" s="8">
        <v>20</v>
      </c>
      <c r="I121" s="8">
        <v>34</v>
      </c>
      <c r="J121" s="8">
        <v>3</v>
      </c>
      <c r="K121" s="8">
        <v>46</v>
      </c>
      <c r="L121" s="8">
        <v>5</v>
      </c>
      <c r="M121" s="8">
        <v>6</v>
      </c>
      <c r="N121" s="8">
        <v>56</v>
      </c>
      <c r="O121" s="8">
        <v>1</v>
      </c>
      <c r="P121" s="7">
        <f t="shared" si="2"/>
        <v>0.14728682170542637</v>
      </c>
    </row>
    <row r="122" spans="2:16" hidden="1">
      <c r="B122" s="20" t="s">
        <v>11</v>
      </c>
      <c r="C122" s="8">
        <v>2</v>
      </c>
      <c r="D122" s="8">
        <v>16</v>
      </c>
      <c r="E122" s="8">
        <v>851</v>
      </c>
      <c r="F122" s="8">
        <v>16</v>
      </c>
      <c r="G122" s="8">
        <v>3</v>
      </c>
      <c r="H122" s="8">
        <v>5</v>
      </c>
      <c r="I122" s="8">
        <v>153</v>
      </c>
      <c r="J122" s="8">
        <v>4</v>
      </c>
      <c r="K122" s="8">
        <v>136</v>
      </c>
      <c r="L122" s="8">
        <v>6</v>
      </c>
      <c r="M122" s="8">
        <v>20</v>
      </c>
      <c r="N122" s="8">
        <v>148</v>
      </c>
      <c r="O122" s="8">
        <v>14</v>
      </c>
      <c r="P122" s="7">
        <f t="shared" si="2"/>
        <v>0.18620689655172415</v>
      </c>
    </row>
    <row r="123" spans="2:16" hidden="1">
      <c r="B123" s="20" t="s">
        <v>16</v>
      </c>
      <c r="C123" s="8">
        <v>2</v>
      </c>
      <c r="D123" s="8">
        <v>17</v>
      </c>
      <c r="E123" s="8">
        <v>396</v>
      </c>
      <c r="F123" s="8">
        <v>264</v>
      </c>
      <c r="G123" s="8">
        <v>5</v>
      </c>
      <c r="H123" s="8">
        <v>32</v>
      </c>
      <c r="I123" s="8">
        <v>111</v>
      </c>
      <c r="J123" s="8">
        <v>2</v>
      </c>
      <c r="K123" s="8">
        <v>120</v>
      </c>
      <c r="L123" s="8">
        <v>12</v>
      </c>
      <c r="M123" s="8">
        <v>13</v>
      </c>
      <c r="N123" s="8">
        <v>141</v>
      </c>
      <c r="O123" s="8">
        <v>4</v>
      </c>
      <c r="P123" s="7">
        <f t="shared" si="2"/>
        <v>0.21804511278195488</v>
      </c>
    </row>
    <row r="124" spans="2:16" hidden="1">
      <c r="B124" s="20" t="s">
        <v>17</v>
      </c>
      <c r="C124" s="8">
        <v>2</v>
      </c>
      <c r="D124" s="8">
        <v>18</v>
      </c>
      <c r="E124" s="8">
        <v>620</v>
      </c>
      <c r="F124" s="8">
        <v>1446</v>
      </c>
      <c r="G124" s="8">
        <v>18</v>
      </c>
      <c r="H124" s="8">
        <v>131</v>
      </c>
      <c r="I124" s="8">
        <v>238</v>
      </c>
      <c r="J124" s="8">
        <v>12</v>
      </c>
      <c r="K124" s="8">
        <v>272</v>
      </c>
      <c r="L124" s="8">
        <v>70</v>
      </c>
      <c r="M124" s="8">
        <v>39</v>
      </c>
      <c r="N124" s="8">
        <v>349</v>
      </c>
      <c r="O124" s="8">
        <v>32</v>
      </c>
      <c r="P124" s="7">
        <f t="shared" si="2"/>
        <v>0.1828214971209213</v>
      </c>
    </row>
    <row r="125" spans="2:16" hidden="1">
      <c r="B125" s="20" t="s">
        <v>16</v>
      </c>
      <c r="C125" s="8">
        <v>2</v>
      </c>
      <c r="D125" s="8">
        <v>19</v>
      </c>
      <c r="E125" s="8">
        <v>284</v>
      </c>
      <c r="F125" s="8">
        <v>117</v>
      </c>
      <c r="G125" s="8">
        <v>3</v>
      </c>
      <c r="H125" s="8">
        <v>34</v>
      </c>
      <c r="I125" s="8">
        <v>74</v>
      </c>
      <c r="J125" s="8">
        <v>4</v>
      </c>
      <c r="K125" s="8">
        <v>82</v>
      </c>
      <c r="L125" s="8">
        <v>16</v>
      </c>
      <c r="M125" s="8">
        <v>14</v>
      </c>
      <c r="N125" s="8">
        <v>103</v>
      </c>
      <c r="O125" s="8">
        <v>9</v>
      </c>
      <c r="P125" s="7">
        <f t="shared" si="2"/>
        <v>0.27722772277227725</v>
      </c>
    </row>
    <row r="126" spans="2:16" hidden="1">
      <c r="B126" s="20" t="s">
        <v>16</v>
      </c>
      <c r="C126" s="8">
        <v>2</v>
      </c>
      <c r="D126" s="8">
        <v>20</v>
      </c>
      <c r="E126" s="8">
        <v>149</v>
      </c>
      <c r="F126" s="8">
        <v>131</v>
      </c>
      <c r="G126" s="8">
        <v>7</v>
      </c>
      <c r="H126" s="8">
        <v>14</v>
      </c>
      <c r="I126" s="8">
        <v>21</v>
      </c>
      <c r="J126" s="8">
        <v>0</v>
      </c>
      <c r="K126" s="8">
        <v>28</v>
      </c>
      <c r="L126" s="8">
        <v>6</v>
      </c>
      <c r="M126" s="8">
        <v>1</v>
      </c>
      <c r="N126" s="8">
        <v>32</v>
      </c>
      <c r="O126" s="8">
        <v>3</v>
      </c>
      <c r="P126" s="7">
        <f t="shared" si="2"/>
        <v>0.12195121951219512</v>
      </c>
    </row>
    <row r="127" spans="2:16" hidden="1">
      <c r="B127" s="20" t="s">
        <v>17</v>
      </c>
      <c r="C127" s="8">
        <v>2</v>
      </c>
      <c r="D127" s="8">
        <v>21</v>
      </c>
      <c r="E127" s="8">
        <v>293</v>
      </c>
      <c r="F127" s="8">
        <v>958</v>
      </c>
      <c r="G127" s="8">
        <v>8</v>
      </c>
      <c r="H127" s="8">
        <v>153</v>
      </c>
      <c r="I127" s="8">
        <v>101</v>
      </c>
      <c r="J127" s="8">
        <v>7</v>
      </c>
      <c r="K127" s="8">
        <v>147</v>
      </c>
      <c r="L127" s="8">
        <v>85</v>
      </c>
      <c r="M127" s="8">
        <v>29</v>
      </c>
      <c r="N127" s="8">
        <v>240</v>
      </c>
      <c r="O127" s="8">
        <v>21</v>
      </c>
      <c r="P127" s="7">
        <f t="shared" si="2"/>
        <v>0.20730738681493249</v>
      </c>
    </row>
    <row r="128" spans="2:16" hidden="1">
      <c r="B128" s="20" t="s">
        <v>11</v>
      </c>
      <c r="C128" s="8">
        <v>2</v>
      </c>
      <c r="D128" s="8">
        <v>22</v>
      </c>
      <c r="E128" s="8">
        <v>739</v>
      </c>
      <c r="F128" s="8">
        <v>8</v>
      </c>
      <c r="G128" s="8">
        <v>0</v>
      </c>
      <c r="H128" s="8">
        <v>0</v>
      </c>
      <c r="I128" s="8">
        <v>160</v>
      </c>
      <c r="J128" s="8">
        <v>2</v>
      </c>
      <c r="K128" s="8">
        <v>153</v>
      </c>
      <c r="L128" s="8">
        <v>1</v>
      </c>
      <c r="M128" s="8">
        <v>8</v>
      </c>
      <c r="N128" s="8">
        <v>156</v>
      </c>
      <c r="O128" s="8">
        <v>6</v>
      </c>
      <c r="P128" s="7">
        <f t="shared" si="2"/>
        <v>0.21686746987951808</v>
      </c>
    </row>
    <row r="129" spans="2:16" hidden="1">
      <c r="B129" s="20" t="s">
        <v>11</v>
      </c>
      <c r="C129" s="8">
        <v>2</v>
      </c>
      <c r="D129" s="8">
        <v>23</v>
      </c>
      <c r="E129" s="8">
        <v>736</v>
      </c>
      <c r="F129" s="8">
        <v>32</v>
      </c>
      <c r="G129" s="8">
        <v>4</v>
      </c>
      <c r="H129" s="8">
        <v>4</v>
      </c>
      <c r="I129" s="8">
        <v>109</v>
      </c>
      <c r="J129" s="8">
        <v>2</v>
      </c>
      <c r="K129" s="8">
        <v>100</v>
      </c>
      <c r="L129" s="8">
        <v>3</v>
      </c>
      <c r="M129" s="8">
        <v>12</v>
      </c>
      <c r="N129" s="8">
        <v>106</v>
      </c>
      <c r="O129" s="8">
        <v>9</v>
      </c>
      <c r="P129" s="7">
        <f t="shared" si="2"/>
        <v>0.14896373056994819</v>
      </c>
    </row>
    <row r="130" spans="2:16" hidden="1">
      <c r="B130" s="20" t="s">
        <v>11</v>
      </c>
      <c r="C130" s="8">
        <v>2</v>
      </c>
      <c r="D130" s="8">
        <v>24</v>
      </c>
      <c r="E130" s="8">
        <v>488</v>
      </c>
      <c r="F130" s="8">
        <v>2</v>
      </c>
      <c r="G130" s="8">
        <v>2</v>
      </c>
      <c r="H130" s="8">
        <v>0</v>
      </c>
      <c r="I130" s="8">
        <v>83</v>
      </c>
      <c r="J130" s="8">
        <v>1</v>
      </c>
      <c r="K130" s="8">
        <v>79</v>
      </c>
      <c r="L130" s="8">
        <v>1</v>
      </c>
      <c r="M130" s="8">
        <v>4</v>
      </c>
      <c r="N130" s="8">
        <v>76</v>
      </c>
      <c r="O130" s="8">
        <v>8</v>
      </c>
      <c r="P130" s="7">
        <f t="shared" si="2"/>
        <v>0.17073170731707318</v>
      </c>
    </row>
    <row r="131" spans="2:16" hidden="1">
      <c r="B131" s="20" t="s">
        <v>16</v>
      </c>
      <c r="C131" s="8">
        <v>2</v>
      </c>
      <c r="D131" s="8">
        <v>25</v>
      </c>
      <c r="E131" s="8">
        <v>823</v>
      </c>
      <c r="F131" s="8">
        <v>405</v>
      </c>
      <c r="G131" s="8">
        <v>13</v>
      </c>
      <c r="H131" s="8">
        <v>62</v>
      </c>
      <c r="I131" s="8">
        <v>262</v>
      </c>
      <c r="J131" s="8">
        <v>6</v>
      </c>
      <c r="K131" s="8">
        <v>276</v>
      </c>
      <c r="L131" s="8">
        <v>29</v>
      </c>
      <c r="M131" s="8">
        <v>25</v>
      </c>
      <c r="N131" s="8">
        <v>298</v>
      </c>
      <c r="O131" s="8">
        <v>32</v>
      </c>
      <c r="P131" s="7">
        <f t="shared" ref="P131:P194" si="3">SUM(H131:J131)/SUM(E131:G131)</f>
        <v>0.26591458501208703</v>
      </c>
    </row>
    <row r="132" spans="2:16" hidden="1">
      <c r="B132" s="20" t="s">
        <v>17</v>
      </c>
      <c r="C132" s="8">
        <v>2</v>
      </c>
      <c r="D132" s="8">
        <v>26</v>
      </c>
      <c r="E132" s="8">
        <v>333</v>
      </c>
      <c r="F132" s="8">
        <v>407</v>
      </c>
      <c r="G132" s="8">
        <v>12</v>
      </c>
      <c r="H132" s="8">
        <v>32</v>
      </c>
      <c r="I132" s="8">
        <v>77</v>
      </c>
      <c r="J132" s="8">
        <v>4</v>
      </c>
      <c r="K132" s="8">
        <v>75</v>
      </c>
      <c r="L132" s="8">
        <v>27</v>
      </c>
      <c r="M132" s="8">
        <v>11</v>
      </c>
      <c r="N132" s="8">
        <v>105</v>
      </c>
      <c r="O132" s="8">
        <v>8</v>
      </c>
      <c r="P132" s="7">
        <f t="shared" si="3"/>
        <v>0.15026595744680851</v>
      </c>
    </row>
    <row r="133" spans="2:16" hidden="1">
      <c r="B133" s="20" t="s">
        <v>11</v>
      </c>
      <c r="C133" s="8">
        <v>2</v>
      </c>
      <c r="D133" s="8">
        <v>27</v>
      </c>
      <c r="E133" s="8">
        <v>875</v>
      </c>
      <c r="F133" s="8">
        <v>73</v>
      </c>
      <c r="G133" s="8">
        <v>4</v>
      </c>
      <c r="H133" s="8">
        <v>2</v>
      </c>
      <c r="I133" s="8">
        <v>265</v>
      </c>
      <c r="J133" s="8">
        <v>2</v>
      </c>
      <c r="K133" s="8">
        <v>238</v>
      </c>
      <c r="L133" s="8">
        <v>6</v>
      </c>
      <c r="M133" s="8">
        <v>25</v>
      </c>
      <c r="N133" s="8">
        <v>257</v>
      </c>
      <c r="O133" s="8">
        <v>12</v>
      </c>
      <c r="P133" s="7">
        <f t="shared" si="3"/>
        <v>0.28256302521008403</v>
      </c>
    </row>
    <row r="134" spans="2:16" hidden="1">
      <c r="B134" s="20" t="s">
        <v>17</v>
      </c>
      <c r="C134" s="8">
        <v>2</v>
      </c>
      <c r="D134" s="8">
        <v>28</v>
      </c>
      <c r="E134" s="8">
        <v>424</v>
      </c>
      <c r="F134" s="8">
        <v>418</v>
      </c>
      <c r="G134" s="8">
        <v>6</v>
      </c>
      <c r="H134" s="8">
        <v>36</v>
      </c>
      <c r="I134" s="8">
        <v>76</v>
      </c>
      <c r="J134" s="8">
        <v>1</v>
      </c>
      <c r="K134" s="8">
        <v>83</v>
      </c>
      <c r="L134" s="8">
        <v>13</v>
      </c>
      <c r="M134" s="8">
        <v>17</v>
      </c>
      <c r="N134" s="8">
        <v>99</v>
      </c>
      <c r="O134" s="8">
        <v>14</v>
      </c>
      <c r="P134" s="7">
        <f t="shared" si="3"/>
        <v>0.13325471698113209</v>
      </c>
    </row>
    <row r="135" spans="2:16" hidden="1">
      <c r="B135" s="20" t="s">
        <v>17</v>
      </c>
      <c r="C135" s="8">
        <v>2</v>
      </c>
      <c r="D135" s="8">
        <v>29</v>
      </c>
      <c r="E135" s="8">
        <v>496</v>
      </c>
      <c r="F135" s="8">
        <v>1137</v>
      </c>
      <c r="G135" s="8">
        <v>9</v>
      </c>
      <c r="H135" s="8">
        <v>125</v>
      </c>
      <c r="I135" s="8">
        <v>163</v>
      </c>
      <c r="J135" s="8">
        <v>10</v>
      </c>
      <c r="K135" s="8">
        <v>185</v>
      </c>
      <c r="L135" s="8">
        <v>79</v>
      </c>
      <c r="M135" s="8">
        <v>34</v>
      </c>
      <c r="N135" s="8">
        <v>275</v>
      </c>
      <c r="O135" s="8">
        <v>23</v>
      </c>
      <c r="P135" s="7">
        <f t="shared" si="3"/>
        <v>0.18148599269183921</v>
      </c>
    </row>
    <row r="136" spans="2:16" hidden="1">
      <c r="B136" s="20" t="s">
        <v>11</v>
      </c>
      <c r="C136" s="8">
        <v>2</v>
      </c>
      <c r="D136" s="8">
        <v>30</v>
      </c>
      <c r="E136" s="8">
        <v>979</v>
      </c>
      <c r="F136" s="8">
        <v>23</v>
      </c>
      <c r="G136" s="8">
        <v>1</v>
      </c>
      <c r="H136" s="8">
        <v>2</v>
      </c>
      <c r="I136" s="8">
        <v>237</v>
      </c>
      <c r="J136" s="8">
        <v>2</v>
      </c>
      <c r="K136" s="8">
        <v>216</v>
      </c>
      <c r="L136" s="8">
        <v>3</v>
      </c>
      <c r="M136" s="8">
        <v>22</v>
      </c>
      <c r="N136" s="8">
        <v>233</v>
      </c>
      <c r="O136" s="8">
        <v>8</v>
      </c>
      <c r="P136" s="7">
        <f t="shared" si="3"/>
        <v>0.24027916251246262</v>
      </c>
    </row>
    <row r="137" spans="2:16" hidden="1">
      <c r="B137" s="20" t="s">
        <v>16</v>
      </c>
      <c r="C137" s="8">
        <v>2</v>
      </c>
      <c r="D137" s="8">
        <v>31</v>
      </c>
      <c r="E137" s="8">
        <v>265</v>
      </c>
      <c r="F137" s="8">
        <v>48</v>
      </c>
      <c r="G137" s="8">
        <v>0</v>
      </c>
      <c r="H137" s="8">
        <v>6</v>
      </c>
      <c r="I137" s="8">
        <v>89</v>
      </c>
      <c r="J137" s="8">
        <v>5</v>
      </c>
      <c r="K137" s="8">
        <v>82</v>
      </c>
      <c r="L137" s="8">
        <v>4</v>
      </c>
      <c r="M137" s="8">
        <v>14</v>
      </c>
      <c r="N137" s="8">
        <v>95</v>
      </c>
      <c r="O137" s="8">
        <v>5</v>
      </c>
      <c r="P137" s="7">
        <f t="shared" si="3"/>
        <v>0.31948881789137379</v>
      </c>
    </row>
    <row r="138" spans="2:16" hidden="1">
      <c r="B138" s="20" t="s">
        <v>17</v>
      </c>
      <c r="C138" s="8">
        <v>2</v>
      </c>
      <c r="D138" s="8">
        <v>32</v>
      </c>
      <c r="E138" s="8">
        <v>575</v>
      </c>
      <c r="F138" s="8">
        <v>665</v>
      </c>
      <c r="G138" s="8">
        <v>10</v>
      </c>
      <c r="H138" s="8">
        <v>97</v>
      </c>
      <c r="I138" s="8">
        <v>189</v>
      </c>
      <c r="J138" s="8">
        <v>7</v>
      </c>
      <c r="K138" s="8">
        <v>216</v>
      </c>
      <c r="L138" s="8">
        <v>56</v>
      </c>
      <c r="M138" s="8">
        <v>21</v>
      </c>
      <c r="N138" s="8">
        <v>281</v>
      </c>
      <c r="O138" s="8">
        <v>12</v>
      </c>
      <c r="P138" s="7">
        <f t="shared" si="3"/>
        <v>0.2344</v>
      </c>
    </row>
    <row r="139" spans="2:16" hidden="1">
      <c r="B139" s="20" t="s">
        <v>18</v>
      </c>
      <c r="C139" s="8">
        <v>3</v>
      </c>
      <c r="D139" s="8">
        <v>1</v>
      </c>
      <c r="E139" s="8">
        <v>172</v>
      </c>
      <c r="F139" s="8">
        <v>1365</v>
      </c>
      <c r="G139" s="8">
        <v>20</v>
      </c>
      <c r="H139" s="8">
        <v>128</v>
      </c>
      <c r="I139" s="8">
        <v>16</v>
      </c>
      <c r="J139" s="8">
        <v>4</v>
      </c>
      <c r="K139" s="8">
        <v>74</v>
      </c>
      <c r="L139" s="8">
        <v>56</v>
      </c>
      <c r="M139" s="8">
        <v>18</v>
      </c>
      <c r="N139" s="8">
        <v>122</v>
      </c>
      <c r="O139" s="8">
        <v>26</v>
      </c>
      <c r="P139" s="7">
        <f t="shared" si="3"/>
        <v>9.505459216441875E-2</v>
      </c>
    </row>
    <row r="140" spans="2:16" hidden="1">
      <c r="B140" s="20" t="s">
        <v>18</v>
      </c>
      <c r="C140" s="8">
        <v>3</v>
      </c>
      <c r="D140" s="8">
        <v>2</v>
      </c>
      <c r="E140" s="8">
        <v>158</v>
      </c>
      <c r="F140" s="8">
        <v>1044</v>
      </c>
      <c r="G140" s="8">
        <v>11</v>
      </c>
      <c r="H140" s="8">
        <v>89</v>
      </c>
      <c r="I140" s="8">
        <v>43</v>
      </c>
      <c r="J140" s="8">
        <v>1</v>
      </c>
      <c r="K140" s="8">
        <v>69</v>
      </c>
      <c r="L140" s="8">
        <v>46</v>
      </c>
      <c r="M140" s="8">
        <v>18</v>
      </c>
      <c r="N140" s="8">
        <v>124</v>
      </c>
      <c r="O140" s="8">
        <v>9</v>
      </c>
      <c r="P140" s="7">
        <f t="shared" si="3"/>
        <v>0.10964550700741962</v>
      </c>
    </row>
    <row r="141" spans="2:16" hidden="1">
      <c r="B141" s="20" t="s">
        <v>12</v>
      </c>
      <c r="C141" s="8">
        <v>3</v>
      </c>
      <c r="D141" s="8">
        <v>3</v>
      </c>
      <c r="E141" s="8">
        <v>198</v>
      </c>
      <c r="F141" s="8">
        <v>951</v>
      </c>
      <c r="G141" s="8">
        <v>21</v>
      </c>
      <c r="H141" s="8">
        <v>183</v>
      </c>
      <c r="I141" s="8">
        <v>29</v>
      </c>
      <c r="J141" s="8">
        <v>4</v>
      </c>
      <c r="K141" s="8">
        <v>69</v>
      </c>
      <c r="L141" s="8">
        <v>100</v>
      </c>
      <c r="M141" s="8">
        <v>47</v>
      </c>
      <c r="N141" s="8">
        <v>195</v>
      </c>
      <c r="O141" s="8">
        <v>21</v>
      </c>
      <c r="P141" s="7">
        <f t="shared" si="3"/>
        <v>0.18461538461538463</v>
      </c>
    </row>
    <row r="142" spans="2:16">
      <c r="B142" s="20" t="s">
        <v>13</v>
      </c>
      <c r="C142" s="8">
        <v>3</v>
      </c>
      <c r="D142" s="8">
        <v>4</v>
      </c>
      <c r="E142" s="8">
        <v>265</v>
      </c>
      <c r="F142" s="8">
        <v>725</v>
      </c>
      <c r="G142" s="8">
        <v>20</v>
      </c>
      <c r="H142" s="8">
        <v>195</v>
      </c>
      <c r="I142" s="8">
        <v>53</v>
      </c>
      <c r="J142" s="8">
        <v>21</v>
      </c>
      <c r="K142" s="8">
        <v>100</v>
      </c>
      <c r="L142" s="8">
        <v>130</v>
      </c>
      <c r="M142" s="8">
        <v>39</v>
      </c>
      <c r="N142" s="8">
        <v>244</v>
      </c>
      <c r="O142" s="8">
        <v>25</v>
      </c>
      <c r="P142" s="7">
        <f t="shared" si="3"/>
        <v>0.26633663366336635</v>
      </c>
    </row>
    <row r="143" spans="2:16">
      <c r="B143" s="20" t="s">
        <v>13</v>
      </c>
      <c r="C143" s="8">
        <v>3</v>
      </c>
      <c r="D143" s="8">
        <v>5</v>
      </c>
      <c r="E143" s="8">
        <v>463</v>
      </c>
      <c r="F143" s="8">
        <v>196</v>
      </c>
      <c r="G143" s="8">
        <v>10</v>
      </c>
      <c r="H143" s="8">
        <v>30</v>
      </c>
      <c r="I143" s="8">
        <v>93</v>
      </c>
      <c r="J143" s="8">
        <v>6</v>
      </c>
      <c r="K143" s="8">
        <v>92</v>
      </c>
      <c r="L143" s="8">
        <v>14</v>
      </c>
      <c r="M143" s="8">
        <v>23</v>
      </c>
      <c r="N143" s="8">
        <v>118</v>
      </c>
      <c r="O143" s="8">
        <v>11</v>
      </c>
      <c r="P143" s="7">
        <f t="shared" si="3"/>
        <v>0.19282511210762332</v>
      </c>
    </row>
    <row r="144" spans="2:16" hidden="1">
      <c r="B144" s="20" t="s">
        <v>18</v>
      </c>
      <c r="C144" s="8">
        <v>3</v>
      </c>
      <c r="D144" s="8">
        <v>6</v>
      </c>
      <c r="E144" s="8">
        <v>119</v>
      </c>
      <c r="F144" s="8">
        <v>976</v>
      </c>
      <c r="G144" s="8">
        <v>18</v>
      </c>
      <c r="H144" s="8">
        <v>88</v>
      </c>
      <c r="I144" s="8">
        <v>3</v>
      </c>
      <c r="J144" s="8">
        <v>1</v>
      </c>
      <c r="K144" s="8">
        <v>33</v>
      </c>
      <c r="L144" s="8">
        <v>47</v>
      </c>
      <c r="M144" s="8">
        <v>12</v>
      </c>
      <c r="N144" s="8">
        <v>72</v>
      </c>
      <c r="O144" s="8">
        <v>20</v>
      </c>
      <c r="P144" s="7">
        <f t="shared" si="3"/>
        <v>8.2659478885893978E-2</v>
      </c>
    </row>
    <row r="145" spans="2:16" hidden="1">
      <c r="B145" s="20" t="s">
        <v>12</v>
      </c>
      <c r="C145" s="8">
        <v>3</v>
      </c>
      <c r="D145" s="8">
        <v>7</v>
      </c>
      <c r="E145" s="8">
        <v>223</v>
      </c>
      <c r="F145" s="8">
        <v>953</v>
      </c>
      <c r="G145" s="8">
        <v>17</v>
      </c>
      <c r="H145" s="8">
        <v>139</v>
      </c>
      <c r="I145" s="8">
        <v>70</v>
      </c>
      <c r="J145" s="8">
        <v>6</v>
      </c>
      <c r="K145" s="8">
        <v>90</v>
      </c>
      <c r="L145" s="8">
        <v>96</v>
      </c>
      <c r="M145" s="8">
        <v>29</v>
      </c>
      <c r="N145" s="8">
        <v>200</v>
      </c>
      <c r="O145" s="8">
        <v>15</v>
      </c>
      <c r="P145" s="7">
        <f t="shared" si="3"/>
        <v>0.18021793797150043</v>
      </c>
    </row>
    <row r="146" spans="2:16" hidden="1">
      <c r="B146" s="20" t="s">
        <v>14</v>
      </c>
      <c r="C146" s="8">
        <v>3</v>
      </c>
      <c r="D146" s="8">
        <v>8</v>
      </c>
      <c r="E146" s="8">
        <v>818</v>
      </c>
      <c r="F146" s="8">
        <v>332</v>
      </c>
      <c r="G146" s="8">
        <v>13</v>
      </c>
      <c r="H146" s="8">
        <v>35</v>
      </c>
      <c r="I146" s="8">
        <v>190</v>
      </c>
      <c r="J146" s="8">
        <v>7</v>
      </c>
      <c r="K146" s="8">
        <v>194</v>
      </c>
      <c r="L146" s="8">
        <v>17</v>
      </c>
      <c r="M146" s="8">
        <v>21</v>
      </c>
      <c r="N146" s="8">
        <v>213</v>
      </c>
      <c r="O146" s="8">
        <v>19</v>
      </c>
      <c r="P146" s="7">
        <f t="shared" si="3"/>
        <v>0.19948409286328461</v>
      </c>
    </row>
    <row r="147" spans="2:16" hidden="1">
      <c r="B147" s="20" t="s">
        <v>18</v>
      </c>
      <c r="C147" s="8">
        <v>3</v>
      </c>
      <c r="D147" s="8">
        <v>9</v>
      </c>
      <c r="E147" s="8">
        <v>240</v>
      </c>
      <c r="F147" s="8">
        <v>1365</v>
      </c>
      <c r="G147" s="8">
        <v>18</v>
      </c>
      <c r="H147" s="8">
        <v>152</v>
      </c>
      <c r="I147" s="8">
        <v>64</v>
      </c>
      <c r="J147" s="8">
        <v>3</v>
      </c>
      <c r="K147" s="8">
        <v>120</v>
      </c>
      <c r="L147" s="8">
        <v>77</v>
      </c>
      <c r="M147" s="8">
        <v>22</v>
      </c>
      <c r="N147" s="8">
        <v>195</v>
      </c>
      <c r="O147" s="8">
        <v>24</v>
      </c>
      <c r="P147" s="7">
        <f t="shared" si="3"/>
        <v>0.13493530499075784</v>
      </c>
    </row>
    <row r="148" spans="2:16" hidden="1">
      <c r="B148" s="20" t="s">
        <v>12</v>
      </c>
      <c r="C148" s="8">
        <v>3</v>
      </c>
      <c r="D148" s="8">
        <v>10</v>
      </c>
      <c r="E148" s="8">
        <v>356</v>
      </c>
      <c r="F148" s="8">
        <v>969</v>
      </c>
      <c r="G148" s="8">
        <v>21</v>
      </c>
      <c r="H148" s="8">
        <v>183</v>
      </c>
      <c r="I148" s="8">
        <v>88</v>
      </c>
      <c r="J148" s="8">
        <v>9</v>
      </c>
      <c r="K148" s="8">
        <v>134</v>
      </c>
      <c r="L148" s="8">
        <v>96</v>
      </c>
      <c r="M148" s="8">
        <v>50</v>
      </c>
      <c r="N148" s="8">
        <v>265</v>
      </c>
      <c r="O148" s="8">
        <v>15</v>
      </c>
      <c r="P148" s="7">
        <f t="shared" si="3"/>
        <v>0.20802377414561665</v>
      </c>
    </row>
    <row r="149" spans="2:16" hidden="1">
      <c r="B149" s="20" t="s">
        <v>12</v>
      </c>
      <c r="C149" s="8">
        <v>3</v>
      </c>
      <c r="D149" s="8">
        <v>11</v>
      </c>
      <c r="E149" s="8">
        <v>232</v>
      </c>
      <c r="F149" s="8">
        <v>136</v>
      </c>
      <c r="G149" s="8">
        <v>7</v>
      </c>
      <c r="H149" s="8">
        <v>17</v>
      </c>
      <c r="I149" s="8">
        <v>54</v>
      </c>
      <c r="J149" s="8">
        <v>3</v>
      </c>
      <c r="K149" s="8">
        <v>48</v>
      </c>
      <c r="L149" s="8">
        <v>7</v>
      </c>
      <c r="M149" s="8">
        <v>19</v>
      </c>
      <c r="N149" s="8">
        <v>74</v>
      </c>
      <c r="O149" s="8">
        <v>0</v>
      </c>
      <c r="P149" s="7">
        <f t="shared" si="3"/>
        <v>0.19733333333333333</v>
      </c>
    </row>
    <row r="150" spans="2:16" hidden="1">
      <c r="B150" s="20" t="s">
        <v>12</v>
      </c>
      <c r="C150" s="8">
        <v>3</v>
      </c>
      <c r="D150" s="8">
        <v>12</v>
      </c>
      <c r="E150" s="8">
        <v>346</v>
      </c>
      <c r="F150" s="8">
        <v>772</v>
      </c>
      <c r="G150" s="8">
        <v>19</v>
      </c>
      <c r="H150" s="8">
        <v>83</v>
      </c>
      <c r="I150" s="8">
        <v>52</v>
      </c>
      <c r="J150" s="8">
        <v>8</v>
      </c>
      <c r="K150" s="8">
        <v>87</v>
      </c>
      <c r="L150" s="8">
        <v>39</v>
      </c>
      <c r="M150" s="8">
        <v>17</v>
      </c>
      <c r="N150" s="8">
        <v>130</v>
      </c>
      <c r="O150" s="8">
        <v>13</v>
      </c>
      <c r="P150" s="7">
        <f t="shared" si="3"/>
        <v>0.12576956904133685</v>
      </c>
    </row>
    <row r="151" spans="2:16" hidden="1">
      <c r="B151" s="20" t="s">
        <v>12</v>
      </c>
      <c r="C151" s="8">
        <v>3</v>
      </c>
      <c r="D151" s="8">
        <v>13</v>
      </c>
      <c r="E151" s="8">
        <v>449</v>
      </c>
      <c r="F151" s="8">
        <v>1205</v>
      </c>
      <c r="G151" s="8">
        <v>17</v>
      </c>
      <c r="H151" s="8">
        <v>320</v>
      </c>
      <c r="I151" s="8">
        <v>129</v>
      </c>
      <c r="J151" s="8">
        <v>22</v>
      </c>
      <c r="K151" s="8">
        <v>190</v>
      </c>
      <c r="L151" s="8">
        <v>195</v>
      </c>
      <c r="M151" s="8">
        <v>86</v>
      </c>
      <c r="N151" s="8">
        <v>442</v>
      </c>
      <c r="O151" s="8">
        <v>29</v>
      </c>
      <c r="P151" s="7">
        <f t="shared" si="3"/>
        <v>0.28186714542190305</v>
      </c>
    </row>
    <row r="152" spans="2:16" hidden="1">
      <c r="B152" s="20" t="s">
        <v>18</v>
      </c>
      <c r="C152" s="8">
        <v>3</v>
      </c>
      <c r="D152" s="8">
        <v>14</v>
      </c>
      <c r="E152" s="8">
        <v>203</v>
      </c>
      <c r="F152" s="8">
        <v>1291</v>
      </c>
      <c r="G152" s="8">
        <v>24</v>
      </c>
      <c r="H152" s="8">
        <v>103</v>
      </c>
      <c r="I152" s="8">
        <v>21</v>
      </c>
      <c r="J152" s="8">
        <v>5</v>
      </c>
      <c r="K152" s="8">
        <v>55</v>
      </c>
      <c r="L152" s="8">
        <v>51</v>
      </c>
      <c r="M152" s="8">
        <v>23</v>
      </c>
      <c r="N152" s="8">
        <v>112</v>
      </c>
      <c r="O152" s="8">
        <v>17</v>
      </c>
      <c r="P152" s="7">
        <f t="shared" si="3"/>
        <v>8.4980237154150193E-2</v>
      </c>
    </row>
    <row r="153" spans="2:16" hidden="1">
      <c r="B153" s="20" t="s">
        <v>12</v>
      </c>
      <c r="C153" s="8">
        <v>3</v>
      </c>
      <c r="D153" s="8">
        <v>15</v>
      </c>
      <c r="E153" s="8">
        <v>156</v>
      </c>
      <c r="F153" s="8">
        <v>767</v>
      </c>
      <c r="G153" s="8">
        <v>7</v>
      </c>
      <c r="H153" s="8">
        <v>87</v>
      </c>
      <c r="I153" s="8">
        <v>28</v>
      </c>
      <c r="J153" s="8">
        <v>7</v>
      </c>
      <c r="K153" s="8">
        <v>53</v>
      </c>
      <c r="L153" s="8">
        <v>50</v>
      </c>
      <c r="M153" s="8">
        <v>19</v>
      </c>
      <c r="N153" s="8">
        <v>108</v>
      </c>
      <c r="O153" s="8">
        <v>14</v>
      </c>
      <c r="P153" s="7">
        <f t="shared" si="3"/>
        <v>0.13118279569892474</v>
      </c>
    </row>
    <row r="154" spans="2:16" hidden="1">
      <c r="B154" s="20" t="s">
        <v>12</v>
      </c>
      <c r="C154" s="8">
        <v>3</v>
      </c>
      <c r="D154" s="8">
        <v>16</v>
      </c>
      <c r="E154" s="8">
        <v>217</v>
      </c>
      <c r="F154" s="8">
        <v>1290</v>
      </c>
      <c r="G154" s="8">
        <v>11</v>
      </c>
      <c r="H154" s="8">
        <v>270</v>
      </c>
      <c r="I154" s="8">
        <v>20</v>
      </c>
      <c r="J154" s="8">
        <v>8</v>
      </c>
      <c r="K154" s="8">
        <v>79</v>
      </c>
      <c r="L154" s="8">
        <v>168</v>
      </c>
      <c r="M154" s="8">
        <v>51</v>
      </c>
      <c r="N154" s="8">
        <v>266</v>
      </c>
      <c r="O154" s="8">
        <v>32</v>
      </c>
      <c r="P154" s="7">
        <f t="shared" si="3"/>
        <v>0.19631093544137021</v>
      </c>
    </row>
    <row r="155" spans="2:16" hidden="1">
      <c r="B155" s="20" t="s">
        <v>12</v>
      </c>
      <c r="C155" s="8">
        <v>3</v>
      </c>
      <c r="D155" s="8">
        <v>17</v>
      </c>
      <c r="E155" s="8">
        <v>165</v>
      </c>
      <c r="F155" s="8">
        <v>900</v>
      </c>
      <c r="G155" s="8">
        <v>19</v>
      </c>
      <c r="H155" s="8">
        <v>208</v>
      </c>
      <c r="I155" s="8">
        <v>9</v>
      </c>
      <c r="J155" s="8">
        <v>6</v>
      </c>
      <c r="K155" s="8">
        <v>80</v>
      </c>
      <c r="L155" s="8">
        <v>111</v>
      </c>
      <c r="M155" s="8">
        <v>32</v>
      </c>
      <c r="N155" s="8">
        <v>193</v>
      </c>
      <c r="O155" s="8">
        <v>30</v>
      </c>
      <c r="P155" s="7">
        <f t="shared" si="3"/>
        <v>0.20571955719557194</v>
      </c>
    </row>
    <row r="156" spans="2:16">
      <c r="B156" s="20" t="s">
        <v>13</v>
      </c>
      <c r="C156" s="8">
        <v>3</v>
      </c>
      <c r="D156" s="8">
        <v>18</v>
      </c>
      <c r="E156" s="8">
        <v>479</v>
      </c>
      <c r="F156" s="8">
        <v>521</v>
      </c>
      <c r="G156" s="8">
        <v>9</v>
      </c>
      <c r="H156" s="8">
        <v>162</v>
      </c>
      <c r="I156" s="8">
        <v>152</v>
      </c>
      <c r="J156" s="8">
        <v>28</v>
      </c>
      <c r="K156" s="8">
        <v>166</v>
      </c>
      <c r="L156" s="8">
        <v>112</v>
      </c>
      <c r="M156" s="8">
        <v>64</v>
      </c>
      <c r="N156" s="8">
        <v>317</v>
      </c>
      <c r="O156" s="8">
        <v>25</v>
      </c>
      <c r="P156" s="7">
        <f t="shared" si="3"/>
        <v>0.33894945490584738</v>
      </c>
    </row>
    <row r="157" spans="2:16">
      <c r="B157" s="20" t="s">
        <v>13</v>
      </c>
      <c r="C157" s="8">
        <v>3</v>
      </c>
      <c r="D157" s="8">
        <v>19</v>
      </c>
      <c r="E157" s="8">
        <v>132</v>
      </c>
      <c r="F157" s="8">
        <v>973</v>
      </c>
      <c r="G157" s="8">
        <v>16</v>
      </c>
      <c r="H157" s="8">
        <v>385</v>
      </c>
      <c r="I157" s="8">
        <v>18</v>
      </c>
      <c r="J157" s="8">
        <v>19</v>
      </c>
      <c r="K157" s="8">
        <v>111</v>
      </c>
      <c r="L157" s="8">
        <v>258</v>
      </c>
      <c r="M157" s="8">
        <v>53</v>
      </c>
      <c r="N157" s="8">
        <v>401</v>
      </c>
      <c r="O157" s="8">
        <v>21</v>
      </c>
      <c r="P157" s="7">
        <f t="shared" si="3"/>
        <v>0.37644959857270294</v>
      </c>
    </row>
    <row r="158" spans="2:16">
      <c r="B158" s="20" t="s">
        <v>13</v>
      </c>
      <c r="C158" s="8">
        <v>3</v>
      </c>
      <c r="D158" s="8">
        <v>20</v>
      </c>
      <c r="E158" s="8">
        <v>707</v>
      </c>
      <c r="F158" s="8">
        <v>1081</v>
      </c>
      <c r="G158" s="8">
        <v>16</v>
      </c>
      <c r="H158" s="8">
        <v>339</v>
      </c>
      <c r="I158" s="8">
        <v>263</v>
      </c>
      <c r="J158" s="8">
        <v>38</v>
      </c>
      <c r="K158" s="8">
        <v>319</v>
      </c>
      <c r="L158" s="8">
        <v>232</v>
      </c>
      <c r="M158" s="8">
        <v>89</v>
      </c>
      <c r="N158" s="8">
        <v>615</v>
      </c>
      <c r="O158" s="8">
        <v>25</v>
      </c>
      <c r="P158" s="7">
        <f t="shared" si="3"/>
        <v>0.35476718403547675</v>
      </c>
    </row>
    <row r="159" spans="2:16" hidden="1">
      <c r="B159" s="20" t="s">
        <v>12</v>
      </c>
      <c r="C159" s="8">
        <v>3</v>
      </c>
      <c r="D159" s="8">
        <v>21</v>
      </c>
      <c r="E159" s="8">
        <v>569</v>
      </c>
      <c r="F159" s="8">
        <v>784</v>
      </c>
      <c r="G159" s="8">
        <v>19</v>
      </c>
      <c r="H159" s="8">
        <v>130</v>
      </c>
      <c r="I159" s="8">
        <v>153</v>
      </c>
      <c r="J159" s="8">
        <v>15</v>
      </c>
      <c r="K159" s="8">
        <v>168</v>
      </c>
      <c r="L159" s="8">
        <v>85</v>
      </c>
      <c r="M159" s="8">
        <v>45</v>
      </c>
      <c r="N159" s="8">
        <v>276</v>
      </c>
      <c r="O159" s="8">
        <v>22</v>
      </c>
      <c r="P159" s="7">
        <f t="shared" si="3"/>
        <v>0.21720116618075802</v>
      </c>
    </row>
    <row r="160" spans="2:16" hidden="1">
      <c r="B160" s="20" t="s">
        <v>12</v>
      </c>
      <c r="C160" s="8">
        <v>3</v>
      </c>
      <c r="D160" s="8">
        <v>22</v>
      </c>
      <c r="E160" s="8">
        <v>71</v>
      </c>
      <c r="F160" s="8">
        <v>481</v>
      </c>
      <c r="G160" s="8">
        <v>4</v>
      </c>
      <c r="H160" s="8">
        <v>60</v>
      </c>
      <c r="I160" s="8">
        <v>14</v>
      </c>
      <c r="J160" s="8">
        <v>3</v>
      </c>
      <c r="K160" s="8">
        <v>33</v>
      </c>
      <c r="L160" s="8">
        <v>31</v>
      </c>
      <c r="M160" s="8">
        <v>13</v>
      </c>
      <c r="N160" s="8">
        <v>73</v>
      </c>
      <c r="O160" s="8">
        <v>4</v>
      </c>
      <c r="P160" s="7">
        <f t="shared" si="3"/>
        <v>0.13848920863309352</v>
      </c>
    </row>
    <row r="161" spans="2:16">
      <c r="B161" s="20" t="s">
        <v>13</v>
      </c>
      <c r="C161" s="8">
        <v>3</v>
      </c>
      <c r="D161" s="8">
        <v>23</v>
      </c>
      <c r="E161" s="8">
        <v>509</v>
      </c>
      <c r="F161" s="8">
        <v>589</v>
      </c>
      <c r="G161" s="8">
        <v>12</v>
      </c>
      <c r="H161" s="8">
        <v>264</v>
      </c>
      <c r="I161" s="8">
        <v>245</v>
      </c>
      <c r="J161" s="8">
        <v>24</v>
      </c>
      <c r="K161" s="8">
        <v>311</v>
      </c>
      <c r="L161" s="8">
        <v>140</v>
      </c>
      <c r="M161" s="8">
        <v>82</v>
      </c>
      <c r="N161" s="8">
        <v>495</v>
      </c>
      <c r="O161" s="8">
        <v>38</v>
      </c>
      <c r="P161" s="7">
        <f t="shared" si="3"/>
        <v>0.48018018018018016</v>
      </c>
    </row>
    <row r="162" spans="2:16" hidden="1">
      <c r="B162" s="20" t="s">
        <v>14</v>
      </c>
      <c r="C162" s="8">
        <v>3</v>
      </c>
      <c r="D162" s="8">
        <v>24</v>
      </c>
      <c r="E162" s="8">
        <v>945</v>
      </c>
      <c r="F162" s="8">
        <v>113</v>
      </c>
      <c r="G162" s="8">
        <v>5</v>
      </c>
      <c r="H162" s="8">
        <v>10</v>
      </c>
      <c r="I162" s="8">
        <v>357</v>
      </c>
      <c r="J162" s="8">
        <v>8</v>
      </c>
      <c r="K162" s="8">
        <v>325</v>
      </c>
      <c r="L162" s="8">
        <v>12</v>
      </c>
      <c r="M162" s="8">
        <v>38</v>
      </c>
      <c r="N162" s="8">
        <v>356</v>
      </c>
      <c r="O162" s="8">
        <v>19</v>
      </c>
      <c r="P162" s="12">
        <f t="shared" si="3"/>
        <v>0.35277516462841019</v>
      </c>
    </row>
    <row r="163" spans="2:16" hidden="1">
      <c r="B163" s="20" t="s">
        <v>18</v>
      </c>
      <c r="C163" s="8">
        <v>3</v>
      </c>
      <c r="D163" s="8">
        <v>25</v>
      </c>
      <c r="E163" s="8">
        <v>126</v>
      </c>
      <c r="F163" s="8">
        <v>736</v>
      </c>
      <c r="G163" s="8">
        <v>4</v>
      </c>
      <c r="H163" s="8">
        <v>63</v>
      </c>
      <c r="I163" s="8">
        <v>9</v>
      </c>
      <c r="J163" s="8">
        <v>0</v>
      </c>
      <c r="K163" s="8">
        <v>34</v>
      </c>
      <c r="L163" s="8">
        <v>31</v>
      </c>
      <c r="M163" s="8">
        <v>7</v>
      </c>
      <c r="N163" s="8">
        <v>66</v>
      </c>
      <c r="O163" s="8">
        <v>6</v>
      </c>
      <c r="P163" s="7">
        <f t="shared" si="3"/>
        <v>8.3140877598152418E-2</v>
      </c>
    </row>
    <row r="164" spans="2:16" hidden="1">
      <c r="B164" s="20" t="s">
        <v>18</v>
      </c>
      <c r="C164" s="8">
        <v>3</v>
      </c>
      <c r="D164" s="8">
        <v>26</v>
      </c>
      <c r="E164" s="8">
        <v>142</v>
      </c>
      <c r="F164" s="8">
        <v>1218</v>
      </c>
      <c r="G164" s="8">
        <v>11</v>
      </c>
      <c r="H164" s="8">
        <v>86</v>
      </c>
      <c r="I164" s="8">
        <v>22</v>
      </c>
      <c r="J164" s="8">
        <v>2</v>
      </c>
      <c r="K164" s="8">
        <v>47</v>
      </c>
      <c r="L164" s="8">
        <v>51</v>
      </c>
      <c r="M164" s="8">
        <v>12</v>
      </c>
      <c r="N164" s="8">
        <v>92</v>
      </c>
      <c r="O164" s="8">
        <v>18</v>
      </c>
      <c r="P164" s="7">
        <f t="shared" si="3"/>
        <v>8.0233406272793587E-2</v>
      </c>
    </row>
    <row r="165" spans="2:16" hidden="1">
      <c r="B165" s="20" t="s">
        <v>12</v>
      </c>
      <c r="C165" s="8">
        <v>3</v>
      </c>
      <c r="D165" s="8">
        <v>27</v>
      </c>
      <c r="E165" s="8">
        <v>466</v>
      </c>
      <c r="F165" s="8">
        <v>620</v>
      </c>
      <c r="G165" s="8">
        <v>17</v>
      </c>
      <c r="H165" s="8">
        <v>187</v>
      </c>
      <c r="I165" s="8">
        <v>193</v>
      </c>
      <c r="J165" s="8">
        <v>25</v>
      </c>
      <c r="K165" s="8">
        <v>255</v>
      </c>
      <c r="L165" s="8">
        <v>96</v>
      </c>
      <c r="M165" s="8">
        <v>54</v>
      </c>
      <c r="N165" s="8">
        <v>392</v>
      </c>
      <c r="O165" s="8">
        <v>13</v>
      </c>
      <c r="P165" s="7">
        <f t="shared" si="3"/>
        <v>0.36718041704442428</v>
      </c>
    </row>
    <row r="166" spans="2:16" hidden="1">
      <c r="B166" s="20" t="s">
        <v>12</v>
      </c>
      <c r="C166" s="8">
        <v>3</v>
      </c>
      <c r="D166" s="8">
        <v>28</v>
      </c>
      <c r="E166" s="8">
        <v>187</v>
      </c>
      <c r="F166" s="8">
        <v>636</v>
      </c>
      <c r="G166" s="8">
        <v>19</v>
      </c>
      <c r="H166" s="8">
        <v>141</v>
      </c>
      <c r="I166" s="8">
        <v>48</v>
      </c>
      <c r="J166" s="8">
        <v>5</v>
      </c>
      <c r="K166" s="8">
        <v>96</v>
      </c>
      <c r="L166" s="8">
        <v>78</v>
      </c>
      <c r="M166" s="8">
        <v>20</v>
      </c>
      <c r="N166" s="8">
        <v>165</v>
      </c>
      <c r="O166" s="8">
        <v>29</v>
      </c>
      <c r="P166" s="7">
        <f t="shared" si="3"/>
        <v>0.23040380047505937</v>
      </c>
    </row>
    <row r="167" spans="2:16" hidden="1">
      <c r="B167" s="20" t="s">
        <v>12</v>
      </c>
      <c r="C167" s="8">
        <v>3</v>
      </c>
      <c r="D167" s="8">
        <v>29</v>
      </c>
      <c r="E167" s="8">
        <v>195</v>
      </c>
      <c r="F167" s="8">
        <v>779</v>
      </c>
      <c r="G167" s="8">
        <v>21</v>
      </c>
      <c r="H167" s="8">
        <v>138</v>
      </c>
      <c r="I167" s="8">
        <v>12</v>
      </c>
      <c r="J167" s="8">
        <v>8</v>
      </c>
      <c r="K167" s="8">
        <v>61</v>
      </c>
      <c r="L167" s="8">
        <v>73</v>
      </c>
      <c r="M167" s="8">
        <v>24</v>
      </c>
      <c r="N167" s="8">
        <v>148</v>
      </c>
      <c r="O167" s="8">
        <v>10</v>
      </c>
      <c r="P167" s="7">
        <f t="shared" si="3"/>
        <v>0.15879396984924624</v>
      </c>
    </row>
    <row r="168" spans="2:16" hidden="1">
      <c r="B168" s="20" t="s">
        <v>18</v>
      </c>
      <c r="C168" s="8">
        <v>3</v>
      </c>
      <c r="D168" s="8">
        <v>30</v>
      </c>
      <c r="E168" s="8">
        <v>178</v>
      </c>
      <c r="F168" s="8">
        <v>1214</v>
      </c>
      <c r="G168" s="8">
        <v>17</v>
      </c>
      <c r="H168" s="8">
        <v>147</v>
      </c>
      <c r="I168" s="8">
        <v>38</v>
      </c>
      <c r="J168" s="8">
        <v>0</v>
      </c>
      <c r="K168" s="8">
        <v>74</v>
      </c>
      <c r="L168" s="8">
        <v>85</v>
      </c>
      <c r="M168" s="8">
        <v>26</v>
      </c>
      <c r="N168" s="8">
        <v>153</v>
      </c>
      <c r="O168" s="8">
        <v>32</v>
      </c>
      <c r="P168" s="7">
        <f t="shared" si="3"/>
        <v>0.13129879347054649</v>
      </c>
    </row>
    <row r="169" spans="2:16" hidden="1">
      <c r="B169" s="20" t="s">
        <v>12</v>
      </c>
      <c r="C169" s="8">
        <v>3</v>
      </c>
      <c r="D169" s="8">
        <v>31</v>
      </c>
      <c r="E169" s="8">
        <v>135</v>
      </c>
      <c r="F169" s="8">
        <v>598</v>
      </c>
      <c r="G169" s="8">
        <v>11</v>
      </c>
      <c r="H169" s="8">
        <v>313</v>
      </c>
      <c r="I169" s="8">
        <v>25</v>
      </c>
      <c r="J169" s="8">
        <v>10</v>
      </c>
      <c r="K169" s="8">
        <v>111</v>
      </c>
      <c r="L169" s="8">
        <v>185</v>
      </c>
      <c r="M169" s="8">
        <v>52</v>
      </c>
      <c r="N169" s="8">
        <v>331</v>
      </c>
      <c r="O169" s="8">
        <v>17</v>
      </c>
      <c r="P169" s="7">
        <f t="shared" si="3"/>
        <v>0.46774193548387094</v>
      </c>
    </row>
    <row r="170" spans="2:16" hidden="1">
      <c r="B170" s="20" t="s">
        <v>12</v>
      </c>
      <c r="C170" s="8">
        <v>3</v>
      </c>
      <c r="D170" s="8">
        <v>32</v>
      </c>
      <c r="E170" s="8">
        <v>511</v>
      </c>
      <c r="F170" s="8">
        <v>941</v>
      </c>
      <c r="G170" s="8">
        <v>22</v>
      </c>
      <c r="H170" s="8">
        <v>121</v>
      </c>
      <c r="I170" s="8">
        <v>121</v>
      </c>
      <c r="J170" s="8">
        <v>14</v>
      </c>
      <c r="K170" s="8">
        <v>157</v>
      </c>
      <c r="L170" s="8">
        <v>65</v>
      </c>
      <c r="M170" s="8">
        <v>34</v>
      </c>
      <c r="N170" s="8">
        <v>237</v>
      </c>
      <c r="O170" s="8">
        <v>19</v>
      </c>
      <c r="P170" s="7">
        <f t="shared" si="3"/>
        <v>0.17367706919945725</v>
      </c>
    </row>
    <row r="171" spans="2:16" hidden="1">
      <c r="B171" s="20" t="s">
        <v>12</v>
      </c>
      <c r="C171" s="8">
        <v>3</v>
      </c>
      <c r="D171" s="8">
        <v>33</v>
      </c>
      <c r="E171" s="8">
        <v>270</v>
      </c>
      <c r="F171" s="8">
        <v>1088</v>
      </c>
      <c r="G171" s="8">
        <v>30</v>
      </c>
      <c r="H171" s="8">
        <v>127</v>
      </c>
      <c r="I171" s="8">
        <v>63</v>
      </c>
      <c r="J171" s="8">
        <v>10</v>
      </c>
      <c r="K171" s="8">
        <v>102</v>
      </c>
      <c r="L171" s="8">
        <v>63</v>
      </c>
      <c r="M171" s="8">
        <v>35</v>
      </c>
      <c r="N171" s="8">
        <v>181</v>
      </c>
      <c r="O171" s="8">
        <v>19</v>
      </c>
      <c r="P171" s="7">
        <f t="shared" si="3"/>
        <v>0.14409221902017291</v>
      </c>
    </row>
    <row r="172" spans="2:16" hidden="1">
      <c r="B172" s="20" t="s">
        <v>12</v>
      </c>
      <c r="C172" s="8">
        <v>3</v>
      </c>
      <c r="D172" s="8">
        <v>34</v>
      </c>
      <c r="E172" s="8">
        <v>167</v>
      </c>
      <c r="F172" s="8">
        <v>678</v>
      </c>
      <c r="G172" s="8">
        <v>7</v>
      </c>
      <c r="H172" s="8">
        <v>114</v>
      </c>
      <c r="I172" s="8">
        <v>46</v>
      </c>
      <c r="J172" s="8">
        <v>6</v>
      </c>
      <c r="K172" s="8">
        <v>63</v>
      </c>
      <c r="L172" s="8">
        <v>76</v>
      </c>
      <c r="M172" s="8">
        <v>27</v>
      </c>
      <c r="N172" s="8">
        <v>156</v>
      </c>
      <c r="O172" s="8">
        <v>10</v>
      </c>
      <c r="P172" s="7">
        <f t="shared" si="3"/>
        <v>0.19483568075117372</v>
      </c>
    </row>
    <row r="173" spans="2:16">
      <c r="B173" s="20" t="s">
        <v>13</v>
      </c>
      <c r="C173" s="8">
        <v>3</v>
      </c>
      <c r="D173" s="8">
        <v>35</v>
      </c>
      <c r="E173" s="8">
        <v>190</v>
      </c>
      <c r="F173" s="8">
        <v>593</v>
      </c>
      <c r="G173" s="8">
        <v>10</v>
      </c>
      <c r="H173" s="8">
        <v>178</v>
      </c>
      <c r="I173" s="8">
        <v>84</v>
      </c>
      <c r="J173" s="8">
        <v>13</v>
      </c>
      <c r="K173" s="8">
        <v>127</v>
      </c>
      <c r="L173" s="8">
        <v>99</v>
      </c>
      <c r="M173" s="8">
        <v>49</v>
      </c>
      <c r="N173" s="8">
        <v>253</v>
      </c>
      <c r="O173" s="8">
        <v>22</v>
      </c>
      <c r="P173" s="7">
        <f t="shared" si="3"/>
        <v>0.34678436317780581</v>
      </c>
    </row>
    <row r="174" spans="2:16">
      <c r="B174" s="20" t="s">
        <v>13</v>
      </c>
      <c r="C174" s="8">
        <v>3</v>
      </c>
      <c r="D174" s="8">
        <v>36</v>
      </c>
      <c r="E174" s="8">
        <v>313</v>
      </c>
      <c r="F174" s="8">
        <v>1138</v>
      </c>
      <c r="G174" s="8">
        <v>18</v>
      </c>
      <c r="H174" s="8">
        <v>357</v>
      </c>
      <c r="I174" s="8">
        <v>34</v>
      </c>
      <c r="J174" s="8">
        <v>21</v>
      </c>
      <c r="K174" s="8">
        <v>133</v>
      </c>
      <c r="L174" s="8">
        <v>218</v>
      </c>
      <c r="M174" s="8">
        <v>61</v>
      </c>
      <c r="N174" s="8">
        <v>393</v>
      </c>
      <c r="O174" s="8">
        <v>19</v>
      </c>
      <c r="P174" s="7">
        <f t="shared" si="3"/>
        <v>0.28046289993192647</v>
      </c>
    </row>
    <row r="175" spans="2:16" hidden="1">
      <c r="B175" s="20" t="s">
        <v>18</v>
      </c>
      <c r="C175" s="8">
        <v>3</v>
      </c>
      <c r="D175" s="8">
        <v>37</v>
      </c>
      <c r="E175" s="8">
        <v>97</v>
      </c>
      <c r="F175" s="8">
        <v>497</v>
      </c>
      <c r="G175" s="8">
        <v>4</v>
      </c>
      <c r="H175" s="8">
        <v>55</v>
      </c>
      <c r="I175" s="8">
        <v>7</v>
      </c>
      <c r="J175" s="8">
        <v>2</v>
      </c>
      <c r="K175" s="8">
        <v>22</v>
      </c>
      <c r="L175" s="8">
        <v>34</v>
      </c>
      <c r="M175" s="8">
        <v>8</v>
      </c>
      <c r="N175" s="8">
        <v>51</v>
      </c>
      <c r="O175" s="8">
        <v>13</v>
      </c>
      <c r="P175" s="7">
        <f t="shared" si="3"/>
        <v>0.10702341137123746</v>
      </c>
    </row>
    <row r="176" spans="2:16" hidden="1">
      <c r="B176" s="20" t="s">
        <v>12</v>
      </c>
      <c r="C176" s="8">
        <v>3</v>
      </c>
      <c r="D176" s="8">
        <v>38</v>
      </c>
      <c r="E176" s="8">
        <v>171</v>
      </c>
      <c r="F176" s="8">
        <v>1055</v>
      </c>
      <c r="G176" s="8">
        <v>11</v>
      </c>
      <c r="H176" s="8">
        <v>230</v>
      </c>
      <c r="I176" s="8">
        <v>54</v>
      </c>
      <c r="J176" s="8">
        <v>13</v>
      </c>
      <c r="K176" s="8">
        <v>105</v>
      </c>
      <c r="L176" s="8">
        <v>138</v>
      </c>
      <c r="M176" s="8">
        <v>54</v>
      </c>
      <c r="N176" s="8">
        <v>267</v>
      </c>
      <c r="O176" s="8">
        <v>30</v>
      </c>
      <c r="P176" s="7">
        <f t="shared" si="3"/>
        <v>0.24009700889248181</v>
      </c>
    </row>
    <row r="177" spans="2:16" hidden="1">
      <c r="B177" s="20" t="s">
        <v>12</v>
      </c>
      <c r="C177" s="8">
        <v>3</v>
      </c>
      <c r="D177" s="8">
        <v>39</v>
      </c>
      <c r="E177" s="8">
        <v>204</v>
      </c>
      <c r="F177" s="8">
        <v>61</v>
      </c>
      <c r="G177" s="8">
        <v>0</v>
      </c>
      <c r="H177" s="8">
        <v>10</v>
      </c>
      <c r="I177" s="8">
        <v>64</v>
      </c>
      <c r="J177" s="8">
        <v>5</v>
      </c>
      <c r="K177" s="8">
        <v>53</v>
      </c>
      <c r="L177" s="8">
        <v>7</v>
      </c>
      <c r="M177" s="8">
        <v>19</v>
      </c>
      <c r="N177" s="8">
        <v>76</v>
      </c>
      <c r="O177" s="8">
        <v>3</v>
      </c>
      <c r="P177" s="7">
        <f t="shared" si="3"/>
        <v>0.2981132075471698</v>
      </c>
    </row>
    <row r="178" spans="2:16">
      <c r="B178" s="20" t="s">
        <v>13</v>
      </c>
      <c r="C178" s="8">
        <v>3</v>
      </c>
      <c r="D178" s="8">
        <v>40</v>
      </c>
      <c r="E178" s="8">
        <v>261</v>
      </c>
      <c r="F178" s="8">
        <v>940</v>
      </c>
      <c r="G178" s="8">
        <v>19</v>
      </c>
      <c r="H178" s="8">
        <v>248</v>
      </c>
      <c r="I178" s="8">
        <v>44</v>
      </c>
      <c r="J178" s="8">
        <v>14</v>
      </c>
      <c r="K178" s="8">
        <v>106</v>
      </c>
      <c r="L178" s="8">
        <v>154</v>
      </c>
      <c r="M178" s="8">
        <v>46</v>
      </c>
      <c r="N178" s="8">
        <v>290</v>
      </c>
      <c r="O178" s="8">
        <v>16</v>
      </c>
      <c r="P178" s="7">
        <f t="shared" si="3"/>
        <v>0.25081967213114753</v>
      </c>
    </row>
    <row r="179" spans="2:16" hidden="1">
      <c r="B179" s="20" t="s">
        <v>12</v>
      </c>
      <c r="C179" s="8">
        <v>3</v>
      </c>
      <c r="D179" s="8">
        <v>41</v>
      </c>
      <c r="E179" s="8">
        <v>264</v>
      </c>
      <c r="F179" s="8">
        <v>1112</v>
      </c>
      <c r="G179" s="8">
        <v>16</v>
      </c>
      <c r="H179" s="8">
        <v>239</v>
      </c>
      <c r="I179" s="8">
        <v>71</v>
      </c>
      <c r="J179" s="8">
        <v>11</v>
      </c>
      <c r="K179" s="8">
        <v>123</v>
      </c>
      <c r="L179" s="8">
        <v>141</v>
      </c>
      <c r="M179" s="8">
        <v>57</v>
      </c>
      <c r="N179" s="8">
        <v>290</v>
      </c>
      <c r="O179" s="8">
        <v>31</v>
      </c>
      <c r="P179" s="7">
        <f t="shared" si="3"/>
        <v>0.23060344827586207</v>
      </c>
    </row>
    <row r="180" spans="2:16" hidden="1">
      <c r="B180" s="20" t="s">
        <v>14</v>
      </c>
      <c r="C180" s="8">
        <v>3</v>
      </c>
      <c r="D180" s="8">
        <v>42</v>
      </c>
      <c r="E180" s="8">
        <v>134</v>
      </c>
      <c r="F180" s="8">
        <v>111</v>
      </c>
      <c r="G180" s="8">
        <v>3</v>
      </c>
      <c r="H180" s="8">
        <v>7</v>
      </c>
      <c r="I180" s="8">
        <v>14</v>
      </c>
      <c r="J180" s="8">
        <v>2</v>
      </c>
      <c r="K180" s="8">
        <v>14</v>
      </c>
      <c r="L180" s="8">
        <v>5</v>
      </c>
      <c r="M180" s="8">
        <v>4</v>
      </c>
      <c r="N180" s="8">
        <v>21</v>
      </c>
      <c r="O180" s="8">
        <v>2</v>
      </c>
      <c r="P180" s="7">
        <f t="shared" si="3"/>
        <v>9.2741935483870969E-2</v>
      </c>
    </row>
    <row r="181" spans="2:16" hidden="1">
      <c r="B181" s="20" t="s">
        <v>12</v>
      </c>
      <c r="C181" s="8">
        <v>3</v>
      </c>
      <c r="D181" s="8">
        <v>43</v>
      </c>
      <c r="E181" s="8">
        <v>112</v>
      </c>
      <c r="F181" s="8">
        <v>730</v>
      </c>
      <c r="G181" s="8">
        <v>11</v>
      </c>
      <c r="H181" s="8">
        <v>101</v>
      </c>
      <c r="I181" s="8">
        <v>15</v>
      </c>
      <c r="J181" s="8">
        <v>2</v>
      </c>
      <c r="K181" s="8">
        <v>33</v>
      </c>
      <c r="L181" s="8">
        <v>65</v>
      </c>
      <c r="M181" s="8">
        <v>20</v>
      </c>
      <c r="N181" s="8">
        <v>106</v>
      </c>
      <c r="O181" s="8">
        <v>12</v>
      </c>
      <c r="P181" s="7">
        <f t="shared" si="3"/>
        <v>0.13833528722157093</v>
      </c>
    </row>
    <row r="182" spans="2:16">
      <c r="B182" s="20" t="s">
        <v>13</v>
      </c>
      <c r="C182" s="8">
        <v>3</v>
      </c>
      <c r="D182" s="8">
        <v>44</v>
      </c>
      <c r="E182" s="8">
        <v>805</v>
      </c>
      <c r="F182" s="8">
        <v>342</v>
      </c>
      <c r="G182" s="8">
        <v>8</v>
      </c>
      <c r="H182" s="8">
        <v>121</v>
      </c>
      <c r="I182" s="8">
        <v>242</v>
      </c>
      <c r="J182" s="8">
        <v>18</v>
      </c>
      <c r="K182" s="8">
        <v>231</v>
      </c>
      <c r="L182" s="8">
        <v>93</v>
      </c>
      <c r="M182" s="8">
        <v>57</v>
      </c>
      <c r="N182" s="8">
        <v>369</v>
      </c>
      <c r="O182" s="8">
        <v>12</v>
      </c>
      <c r="P182" s="12">
        <f t="shared" si="3"/>
        <v>0.32987012987012987</v>
      </c>
    </row>
    <row r="183" spans="2:16" hidden="1">
      <c r="B183" s="20" t="s">
        <v>12</v>
      </c>
      <c r="C183" s="8">
        <v>3</v>
      </c>
      <c r="D183" s="8">
        <v>45</v>
      </c>
      <c r="E183" s="8">
        <v>254</v>
      </c>
      <c r="F183" s="8">
        <v>1267</v>
      </c>
      <c r="G183" s="8">
        <v>25</v>
      </c>
      <c r="H183" s="8">
        <v>196</v>
      </c>
      <c r="I183" s="8">
        <v>56</v>
      </c>
      <c r="J183" s="8">
        <v>12</v>
      </c>
      <c r="K183" s="8">
        <v>120</v>
      </c>
      <c r="L183" s="8">
        <v>107</v>
      </c>
      <c r="M183" s="8">
        <v>37</v>
      </c>
      <c r="N183" s="8">
        <v>241</v>
      </c>
      <c r="O183" s="8">
        <v>23</v>
      </c>
      <c r="P183" s="7">
        <f t="shared" si="3"/>
        <v>0.17076326002587322</v>
      </c>
    </row>
    <row r="184" spans="2:16" hidden="1">
      <c r="B184" s="20" t="s">
        <v>18</v>
      </c>
      <c r="C184" s="8">
        <v>3</v>
      </c>
      <c r="D184" s="8">
        <v>46</v>
      </c>
      <c r="E184" s="8">
        <v>69</v>
      </c>
      <c r="F184" s="8">
        <v>774</v>
      </c>
      <c r="G184" s="8">
        <v>11</v>
      </c>
      <c r="H184" s="8">
        <v>76</v>
      </c>
      <c r="I184" s="8">
        <v>5</v>
      </c>
      <c r="J184" s="8">
        <v>1</v>
      </c>
      <c r="K184" s="8">
        <v>24</v>
      </c>
      <c r="L184" s="8">
        <v>45</v>
      </c>
      <c r="M184" s="8">
        <v>13</v>
      </c>
      <c r="N184" s="8">
        <v>72</v>
      </c>
      <c r="O184" s="8">
        <v>10</v>
      </c>
      <c r="P184" s="7">
        <f t="shared" si="3"/>
        <v>9.6018735362997654E-2</v>
      </c>
    </row>
    <row r="185" spans="2:16" hidden="1">
      <c r="B185" s="20" t="s">
        <v>12</v>
      </c>
      <c r="C185" s="8">
        <v>3</v>
      </c>
      <c r="D185" s="8">
        <v>47</v>
      </c>
      <c r="E185" s="8">
        <v>156</v>
      </c>
      <c r="F185" s="8">
        <v>886</v>
      </c>
      <c r="G185" s="8">
        <v>10</v>
      </c>
      <c r="H185" s="8">
        <v>122</v>
      </c>
      <c r="I185" s="8">
        <v>26</v>
      </c>
      <c r="J185" s="8">
        <v>5</v>
      </c>
      <c r="K185" s="8">
        <v>57</v>
      </c>
      <c r="L185" s="8">
        <v>66</v>
      </c>
      <c r="M185" s="8">
        <v>30</v>
      </c>
      <c r="N185" s="8">
        <v>139</v>
      </c>
      <c r="O185" s="8">
        <v>14</v>
      </c>
      <c r="P185" s="7">
        <f t="shared" si="3"/>
        <v>0.14543726235741444</v>
      </c>
    </row>
    <row r="186" spans="2:16" hidden="1">
      <c r="B186" s="20" t="s">
        <v>12</v>
      </c>
      <c r="C186" s="8">
        <v>3</v>
      </c>
      <c r="D186" s="8">
        <v>48</v>
      </c>
      <c r="E186" s="8">
        <v>254</v>
      </c>
      <c r="F186" s="8">
        <v>1222</v>
      </c>
      <c r="G186" s="8">
        <v>19</v>
      </c>
      <c r="H186" s="8">
        <v>333</v>
      </c>
      <c r="I186" s="8">
        <v>81</v>
      </c>
      <c r="J186" s="8">
        <v>16</v>
      </c>
      <c r="K186" s="8">
        <v>153</v>
      </c>
      <c r="L186" s="8">
        <v>208</v>
      </c>
      <c r="M186" s="8">
        <v>69</v>
      </c>
      <c r="N186" s="8">
        <v>395</v>
      </c>
      <c r="O186" s="8">
        <v>35</v>
      </c>
      <c r="P186" s="7">
        <f t="shared" si="3"/>
        <v>0.28762541806020064</v>
      </c>
    </row>
    <row r="187" spans="2:16">
      <c r="B187" s="20" t="s">
        <v>13</v>
      </c>
      <c r="C187" s="8">
        <v>3</v>
      </c>
      <c r="D187" s="8">
        <v>49</v>
      </c>
      <c r="E187" s="8">
        <v>407</v>
      </c>
      <c r="F187" s="8">
        <v>922</v>
      </c>
      <c r="G187" s="8">
        <v>17</v>
      </c>
      <c r="H187" s="8">
        <v>409</v>
      </c>
      <c r="I187" s="8">
        <v>163</v>
      </c>
      <c r="J187" s="8">
        <v>30</v>
      </c>
      <c r="K187" s="8">
        <v>289</v>
      </c>
      <c r="L187" s="8">
        <v>228</v>
      </c>
      <c r="M187" s="8">
        <v>85</v>
      </c>
      <c r="N187" s="8">
        <v>549</v>
      </c>
      <c r="O187" s="8">
        <v>53</v>
      </c>
      <c r="P187" s="7">
        <f t="shared" si="3"/>
        <v>0.4472511144130758</v>
      </c>
    </row>
    <row r="188" spans="2:16">
      <c r="B188" s="20" t="s">
        <v>13</v>
      </c>
      <c r="C188" s="8">
        <v>3</v>
      </c>
      <c r="D188" s="8">
        <v>50</v>
      </c>
      <c r="E188" s="8">
        <v>539</v>
      </c>
      <c r="F188" s="8">
        <v>1298</v>
      </c>
      <c r="G188" s="8">
        <v>31</v>
      </c>
      <c r="H188" s="8">
        <v>223</v>
      </c>
      <c r="I188" s="8">
        <v>79</v>
      </c>
      <c r="J188" s="8">
        <v>15</v>
      </c>
      <c r="K188" s="8">
        <v>132</v>
      </c>
      <c r="L188" s="8">
        <v>123</v>
      </c>
      <c r="M188" s="8">
        <v>62</v>
      </c>
      <c r="N188" s="8">
        <v>288</v>
      </c>
      <c r="O188" s="8">
        <v>29</v>
      </c>
      <c r="P188" s="7">
        <f t="shared" si="3"/>
        <v>0.16970021413276232</v>
      </c>
    </row>
    <row r="189" spans="2:16" hidden="1">
      <c r="B189" s="20" t="s">
        <v>12</v>
      </c>
      <c r="C189" s="8">
        <v>3</v>
      </c>
      <c r="D189" s="8">
        <v>51</v>
      </c>
      <c r="E189" s="8">
        <v>113</v>
      </c>
      <c r="F189" s="8">
        <v>272</v>
      </c>
      <c r="G189" s="8">
        <v>11</v>
      </c>
      <c r="H189" s="8">
        <v>244</v>
      </c>
      <c r="I189" s="8">
        <v>40</v>
      </c>
      <c r="J189" s="8">
        <v>15</v>
      </c>
      <c r="K189" s="8">
        <v>104</v>
      </c>
      <c r="L189" s="8">
        <v>146</v>
      </c>
      <c r="M189" s="8">
        <v>49</v>
      </c>
      <c r="N189" s="8">
        <v>282</v>
      </c>
      <c r="O189" s="8">
        <v>17</v>
      </c>
      <c r="P189" s="7">
        <f t="shared" si="3"/>
        <v>0.75505050505050508</v>
      </c>
    </row>
    <row r="190" spans="2:16">
      <c r="B190" s="20" t="s">
        <v>13</v>
      </c>
      <c r="C190" s="8">
        <v>3</v>
      </c>
      <c r="D190" s="8">
        <v>52</v>
      </c>
      <c r="E190" s="8">
        <v>243</v>
      </c>
      <c r="F190" s="8">
        <v>546</v>
      </c>
      <c r="G190" s="8">
        <v>18</v>
      </c>
      <c r="H190" s="8">
        <v>198</v>
      </c>
      <c r="I190" s="8">
        <v>93</v>
      </c>
      <c r="J190" s="8">
        <v>17</v>
      </c>
      <c r="K190" s="8">
        <v>156</v>
      </c>
      <c r="L190" s="8">
        <v>104</v>
      </c>
      <c r="M190" s="8">
        <v>48</v>
      </c>
      <c r="N190" s="8">
        <v>279</v>
      </c>
      <c r="O190" s="8">
        <v>29</v>
      </c>
      <c r="P190" s="7">
        <f t="shared" si="3"/>
        <v>0.38166047087980176</v>
      </c>
    </row>
    <row r="191" spans="2:16" hidden="1">
      <c r="B191" s="20" t="s">
        <v>12</v>
      </c>
      <c r="C191" s="8">
        <v>3</v>
      </c>
      <c r="D191" s="8">
        <v>53</v>
      </c>
      <c r="E191" s="8">
        <v>128</v>
      </c>
      <c r="F191" s="8">
        <v>638</v>
      </c>
      <c r="G191" s="8">
        <v>5</v>
      </c>
      <c r="H191" s="8">
        <v>88</v>
      </c>
      <c r="I191" s="8">
        <v>35</v>
      </c>
      <c r="J191" s="8">
        <v>6</v>
      </c>
      <c r="K191" s="8">
        <v>48</v>
      </c>
      <c r="L191" s="8">
        <v>59</v>
      </c>
      <c r="M191" s="8">
        <v>22</v>
      </c>
      <c r="N191" s="8">
        <v>118</v>
      </c>
      <c r="O191" s="8">
        <v>11</v>
      </c>
      <c r="P191" s="7">
        <f t="shared" si="3"/>
        <v>0.16731517509727625</v>
      </c>
    </row>
    <row r="192" spans="2:16" hidden="1">
      <c r="B192" s="20" t="s">
        <v>14</v>
      </c>
      <c r="C192" s="8">
        <v>3</v>
      </c>
      <c r="D192" s="8">
        <v>54</v>
      </c>
      <c r="E192" s="8">
        <v>193</v>
      </c>
      <c r="F192" s="8">
        <v>85</v>
      </c>
      <c r="G192" s="8">
        <v>4</v>
      </c>
      <c r="H192" s="8">
        <v>5</v>
      </c>
      <c r="I192" s="8">
        <v>18</v>
      </c>
      <c r="J192" s="8">
        <v>2</v>
      </c>
      <c r="K192" s="8">
        <v>15</v>
      </c>
      <c r="L192" s="8">
        <v>3</v>
      </c>
      <c r="M192" s="8">
        <v>7</v>
      </c>
      <c r="N192" s="8">
        <v>23</v>
      </c>
      <c r="O192" s="8">
        <v>2</v>
      </c>
      <c r="P192" s="7">
        <f t="shared" si="3"/>
        <v>8.8652482269503549E-2</v>
      </c>
    </row>
    <row r="193" spans="2:16">
      <c r="B193" s="20" t="s">
        <v>13</v>
      </c>
      <c r="C193" s="8">
        <v>3</v>
      </c>
      <c r="D193" s="8">
        <v>55</v>
      </c>
      <c r="E193" s="8">
        <v>552</v>
      </c>
      <c r="F193" s="8">
        <v>13</v>
      </c>
      <c r="G193" s="8">
        <v>2</v>
      </c>
      <c r="H193" s="8">
        <v>1</v>
      </c>
      <c r="I193" s="8">
        <v>280</v>
      </c>
      <c r="J193" s="8">
        <v>4</v>
      </c>
      <c r="K193" s="8">
        <v>258</v>
      </c>
      <c r="L193" s="8">
        <v>3</v>
      </c>
      <c r="M193" s="8">
        <v>24</v>
      </c>
      <c r="N193" s="8">
        <v>278</v>
      </c>
      <c r="O193" s="8">
        <v>7</v>
      </c>
      <c r="P193" s="7">
        <f t="shared" si="3"/>
        <v>0.50264550264550267</v>
      </c>
    </row>
    <row r="194" spans="2:16" hidden="1">
      <c r="B194" s="20" t="s">
        <v>222</v>
      </c>
      <c r="C194" s="8">
        <v>10</v>
      </c>
      <c r="D194" s="8">
        <v>100</v>
      </c>
      <c r="E194" s="8">
        <v>20140</v>
      </c>
      <c r="F194" s="8">
        <v>12809</v>
      </c>
      <c r="G194" s="8">
        <v>392</v>
      </c>
      <c r="H194" s="10"/>
      <c r="I194" s="10"/>
      <c r="J194" s="10"/>
      <c r="K194" s="10"/>
      <c r="L194" s="10"/>
      <c r="M194" s="10"/>
      <c r="N194" s="10"/>
      <c r="O194" s="10"/>
      <c r="P194" s="7">
        <f t="shared" si="3"/>
        <v>0</v>
      </c>
    </row>
    <row r="195" spans="2:16" hidden="1">
      <c r="B195" s="20" t="s">
        <v>222</v>
      </c>
      <c r="C195" s="8">
        <v>10</v>
      </c>
      <c r="D195" s="8">
        <v>101</v>
      </c>
      <c r="E195" s="8">
        <v>221</v>
      </c>
      <c r="F195" s="8">
        <v>93</v>
      </c>
      <c r="G195" s="8">
        <v>10</v>
      </c>
      <c r="H195" s="10"/>
      <c r="I195" s="10"/>
      <c r="J195" s="10"/>
      <c r="K195" s="10"/>
      <c r="L195" s="10"/>
      <c r="M195" s="10"/>
      <c r="N195" s="10"/>
      <c r="O195" s="10"/>
      <c r="P195" s="7">
        <f t="shared" ref="P195:P196" si="4">SUM(H195:J195)/SUM(E195:G195)</f>
        <v>0</v>
      </c>
    </row>
    <row r="196" spans="2:16" hidden="1">
      <c r="P196" s="7" t="e">
        <f t="shared" si="4"/>
        <v>#DIV/0!</v>
      </c>
    </row>
  </sheetData>
  <autoFilter ref="B2:P196">
    <filterColumn colId="0">
      <filters>
        <filter val="Highland/Perkin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Couvillon</dc:creator>
  <cp:lastModifiedBy>John Couvillon</cp:lastModifiedBy>
  <dcterms:created xsi:type="dcterms:W3CDTF">2009-12-12T23:21:22Z</dcterms:created>
  <dcterms:modified xsi:type="dcterms:W3CDTF">2010-01-12T00:21:33Z</dcterms:modified>
</cp:coreProperties>
</file>